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bookViews>
    <workbookView xWindow="120" yWindow="180" windowWidth="15480" windowHeight="11625" tabRatio="500" activeTab="2"/>
  </bookViews>
  <sheets>
    <sheet name="日程表  (７チーム)" sheetId="16" r:id="rId1"/>
    <sheet name="総合順位" sheetId="4" state="hidden" r:id="rId2"/>
    <sheet name="リーグ表" sheetId="1" r:id="rId3"/>
    <sheet name="メンバー表" sheetId="8" r:id="rId4"/>
    <sheet name="本部運営マニュアル" sheetId="9" r:id="rId5"/>
    <sheet name="マネージャーズミーティング" sheetId="11" r:id="rId6"/>
    <sheet name="審判報告書" sheetId="10" r:id="rId7"/>
    <sheet name="重要事項報告書" sheetId="12" r:id="rId8"/>
    <sheet name="警告・退場者リスト" sheetId="14" r:id="rId9"/>
    <sheet name="試合結果報告書" sheetId="15" r:id="rId10"/>
    <sheet name="Sheet1" sheetId="17" r:id="rId11"/>
  </sheets>
  <definedNames>
    <definedName name="_xlnm.Print_Area" localSheetId="1">総合順位!$B$2:$L$19</definedName>
    <definedName name="_xlnm.Print_Area" localSheetId="0">'日程表  (７チーム)'!$A$1:$K$50</definedName>
  </definedNames>
  <calcPr calcId="145621"/>
</workbook>
</file>

<file path=xl/calcChain.xml><?xml version="1.0" encoding="utf-8"?>
<calcChain xmlns="http://schemas.openxmlformats.org/spreadsheetml/2006/main">
  <c r="N18" i="1" l="1"/>
  <c r="Z18" i="1"/>
  <c r="N19" i="1"/>
  <c r="P19" i="1"/>
  <c r="Q19" i="1"/>
  <c r="AK7" i="1" s="1"/>
  <c r="S19" i="1"/>
  <c r="T19" i="1"/>
  <c r="T18" i="1" s="1"/>
  <c r="AI8" i="1" s="1"/>
  <c r="V19" i="1"/>
  <c r="W19" i="1"/>
  <c r="W18" i="1" s="1"/>
  <c r="AI10" i="1" s="1"/>
  <c r="Y19" i="1"/>
  <c r="AI11" i="1" s="1"/>
  <c r="Z19" i="1"/>
  <c r="AB19" i="1"/>
  <c r="AC19" i="1"/>
  <c r="AK15" i="1" s="1"/>
  <c r="AE19" i="1"/>
  <c r="AC18" i="1" s="1"/>
  <c r="AI14" i="1" s="1"/>
  <c r="AF19" i="1"/>
  <c r="AH19" i="1"/>
  <c r="AI17" i="1" s="1"/>
  <c r="AI2" i="1"/>
  <c r="AI4" i="1"/>
  <c r="AI5" i="1"/>
  <c r="AK5" i="1"/>
  <c r="AI9" i="1"/>
  <c r="AK9" i="1"/>
  <c r="AK11" i="1"/>
  <c r="AI12" i="1"/>
  <c r="AI13" i="1"/>
  <c r="AK13" i="1"/>
  <c r="AI15" i="1"/>
  <c r="AI34" i="1"/>
  <c r="N11" i="1"/>
  <c r="P11" i="1"/>
  <c r="Q11" i="1"/>
  <c r="S11" i="1"/>
  <c r="T11" i="1"/>
  <c r="V11" i="1"/>
  <c r="AF18" i="1" l="1"/>
  <c r="AI16" i="1" s="1"/>
  <c r="Q18" i="1"/>
  <c r="AI7" i="1"/>
  <c r="AK17" i="1"/>
  <c r="AI6" i="1"/>
  <c r="AL18" i="1"/>
  <c r="N10" i="1"/>
  <c r="Q10" i="1"/>
  <c r="T10" i="1"/>
  <c r="W8" i="1" s="1"/>
  <c r="C3" i="1"/>
  <c r="N17" i="1"/>
  <c r="AH5" i="1" s="1"/>
  <c r="P17" i="1"/>
  <c r="AF5" i="1" s="1"/>
  <c r="N15" i="1"/>
  <c r="AE5" i="1" s="1"/>
  <c r="P15" i="1"/>
  <c r="AC5" i="1" s="1"/>
  <c r="N13" i="1"/>
  <c r="AB5" i="1" s="1"/>
  <c r="P13" i="1"/>
  <c r="Y5" i="1"/>
  <c r="N9" i="1"/>
  <c r="V5" i="1" s="1"/>
  <c r="P9" i="1"/>
  <c r="T5" i="1" s="1"/>
  <c r="N7" i="1"/>
  <c r="S5" i="1" s="1"/>
  <c r="P7" i="1"/>
  <c r="Q5" i="1" s="1"/>
  <c r="N51" i="1"/>
  <c r="AK37" i="1" s="1"/>
  <c r="P51" i="1"/>
  <c r="AI37" i="1" s="1"/>
  <c r="Q49" i="1"/>
  <c r="AH39" i="1" s="1"/>
  <c r="S49" i="1"/>
  <c r="AF39" i="1" s="1"/>
  <c r="N49" i="1"/>
  <c r="AH37" i="1" s="1"/>
  <c r="P49" i="1"/>
  <c r="N47" i="1"/>
  <c r="AE37" i="1" s="1"/>
  <c r="P47" i="1"/>
  <c r="N45" i="1"/>
  <c r="AB37" i="1" s="1"/>
  <c r="P45" i="1"/>
  <c r="N43" i="1"/>
  <c r="Y37" i="1" s="1"/>
  <c r="P43" i="1"/>
  <c r="N41" i="1"/>
  <c r="V37" i="1" s="1"/>
  <c r="P41" i="1"/>
  <c r="N39" i="1"/>
  <c r="S37" i="1" s="1"/>
  <c r="P39" i="1"/>
  <c r="Q37" i="1" s="1"/>
  <c r="Q17" i="1"/>
  <c r="AH7" i="1" s="1"/>
  <c r="S17" i="1"/>
  <c r="AF7" i="1" s="1"/>
  <c r="Q15" i="1"/>
  <c r="AE7" i="1" s="1"/>
  <c r="S15" i="1"/>
  <c r="AC7" i="1" s="1"/>
  <c r="Q13" i="1"/>
  <c r="AB7" i="1" s="1"/>
  <c r="S13" i="1"/>
  <c r="Q9" i="1"/>
  <c r="V7" i="1" s="1"/>
  <c r="S9" i="1"/>
  <c r="T7" i="1" s="1"/>
  <c r="Q51" i="1"/>
  <c r="AK39" i="1" s="1"/>
  <c r="S51" i="1"/>
  <c r="AI39" i="1" s="1"/>
  <c r="Q47" i="1"/>
  <c r="AE39" i="1" s="1"/>
  <c r="S47" i="1"/>
  <c r="AC39" i="1" s="1"/>
  <c r="Q45" i="1"/>
  <c r="AB39" i="1" s="1"/>
  <c r="S45" i="1"/>
  <c r="Q43" i="1"/>
  <c r="Y39" i="1" s="1"/>
  <c r="S43" i="1"/>
  <c r="W39" i="1" s="1"/>
  <c r="Q41" i="1"/>
  <c r="V39" i="1" s="1"/>
  <c r="S41" i="1"/>
  <c r="T39" i="1" s="1"/>
  <c r="W7" i="1"/>
  <c r="Y7" i="1"/>
  <c r="T17" i="1"/>
  <c r="AH9" i="1" s="1"/>
  <c r="V17" i="1"/>
  <c r="AF9" i="1" s="1"/>
  <c r="T15" i="1"/>
  <c r="AE9" i="1" s="1"/>
  <c r="V15" i="1"/>
  <c r="T13" i="1"/>
  <c r="AB9" i="1" s="1"/>
  <c r="V13" i="1"/>
  <c r="Z9" i="1" s="1"/>
  <c r="T51" i="1"/>
  <c r="AK41" i="1" s="1"/>
  <c r="V51" i="1"/>
  <c r="AI41" i="1" s="1"/>
  <c r="T49" i="1"/>
  <c r="AH41" i="1" s="1"/>
  <c r="V49" i="1"/>
  <c r="T47" i="1"/>
  <c r="AE41" i="1" s="1"/>
  <c r="V47" i="1"/>
  <c r="T45" i="1"/>
  <c r="AB41" i="1" s="1"/>
  <c r="V45" i="1"/>
  <c r="T43" i="1"/>
  <c r="Y41" i="1" s="1"/>
  <c r="V43" i="1"/>
  <c r="W9" i="1"/>
  <c r="Y9" i="1"/>
  <c r="W17" i="1"/>
  <c r="AH11" i="1" s="1"/>
  <c r="Y17" i="1"/>
  <c r="AF11" i="1" s="1"/>
  <c r="W15" i="1"/>
  <c r="AE11" i="1" s="1"/>
  <c r="Y15" i="1"/>
  <c r="AC11" i="1" s="1"/>
  <c r="W13" i="1"/>
  <c r="AB11" i="1" s="1"/>
  <c r="Y13" i="1"/>
  <c r="Z11" i="1" s="1"/>
  <c r="W51" i="1"/>
  <c r="AK43" i="1" s="1"/>
  <c r="Y51" i="1"/>
  <c r="AI43" i="1" s="1"/>
  <c r="W49" i="1"/>
  <c r="Y49" i="1"/>
  <c r="AF43" i="1" s="1"/>
  <c r="W47" i="1"/>
  <c r="AE43" i="1" s="1"/>
  <c r="Y47" i="1"/>
  <c r="W45" i="1"/>
  <c r="AB43" i="1" s="1"/>
  <c r="Y45" i="1"/>
  <c r="Z17" i="1"/>
  <c r="AH13" i="1" s="1"/>
  <c r="AB17" i="1"/>
  <c r="AF13" i="1" s="1"/>
  <c r="Z15" i="1"/>
  <c r="AE13" i="1" s="1"/>
  <c r="AB15" i="1"/>
  <c r="AC13" i="1" s="1"/>
  <c r="Z51" i="1"/>
  <c r="AK45" i="1" s="1"/>
  <c r="AB51" i="1"/>
  <c r="AI45" i="1" s="1"/>
  <c r="Z49" i="1"/>
  <c r="AH45" i="1" s="1"/>
  <c r="AB49" i="1"/>
  <c r="AF45" i="1" s="1"/>
  <c r="Z47" i="1"/>
  <c r="AE45" i="1" s="1"/>
  <c r="AB47" i="1"/>
  <c r="AC17" i="1"/>
  <c r="AH15" i="1" s="1"/>
  <c r="AE17" i="1"/>
  <c r="AC51" i="1"/>
  <c r="AK47" i="1" s="1"/>
  <c r="AE51" i="1"/>
  <c r="AI47" i="1" s="1"/>
  <c r="AC49" i="1"/>
  <c r="AH47" i="1" s="1"/>
  <c r="AE49" i="1"/>
  <c r="AF47" i="1" s="1"/>
  <c r="AF51" i="1"/>
  <c r="AK49" i="1" s="1"/>
  <c r="AH51" i="1"/>
  <c r="AI49" i="1" s="1"/>
  <c r="N2" i="1"/>
  <c r="G3" i="1" s="1"/>
  <c r="Q2" i="1"/>
  <c r="G11" i="1" s="1"/>
  <c r="T2" i="1"/>
  <c r="G16" i="1" s="1"/>
  <c r="W2" i="1"/>
  <c r="G21" i="1" s="1"/>
  <c r="Z2" i="1"/>
  <c r="G25" i="1" s="1"/>
  <c r="AC2" i="1"/>
  <c r="G28" i="1" s="1"/>
  <c r="AF2" i="1"/>
  <c r="G30" i="1" s="1"/>
  <c r="C4" i="1"/>
  <c r="C5" i="1"/>
  <c r="C6" i="1"/>
  <c r="C7" i="1"/>
  <c r="C8" i="1"/>
  <c r="C9" i="1"/>
  <c r="C10" i="1"/>
  <c r="C11" i="1"/>
  <c r="C12" i="1"/>
  <c r="C13" i="1"/>
  <c r="C14" i="1"/>
  <c r="C15" i="1"/>
  <c r="C16" i="1"/>
  <c r="C17" i="1"/>
  <c r="C18" i="1"/>
  <c r="C19" i="1"/>
  <c r="C20" i="1"/>
  <c r="C21" i="1"/>
  <c r="C22" i="1"/>
  <c r="C23" i="1"/>
  <c r="C24" i="1"/>
  <c r="C25" i="1"/>
  <c r="C26" i="1"/>
  <c r="C27" i="1"/>
  <c r="C28" i="1"/>
  <c r="C29" i="1"/>
  <c r="C30" i="1"/>
  <c r="N34" i="1"/>
  <c r="G35" i="1" s="1"/>
  <c r="Q34" i="1"/>
  <c r="G42" i="1" s="1"/>
  <c r="T34" i="1"/>
  <c r="G48" i="1" s="1"/>
  <c r="W34" i="1"/>
  <c r="G53" i="1" s="1"/>
  <c r="Z34" i="1"/>
  <c r="G57" i="1" s="1"/>
  <c r="AC34" i="1"/>
  <c r="G60" i="1" s="1"/>
  <c r="AF34" i="1"/>
  <c r="G62" i="1" s="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AN18" i="1" l="1"/>
  <c r="AP18" i="1"/>
  <c r="AM18" i="1"/>
  <c r="AO18" i="1"/>
  <c r="AQ18" i="1"/>
  <c r="G43" i="1"/>
  <c r="Q50" i="1"/>
  <c r="AI38" i="1" s="1"/>
  <c r="Q44" i="1"/>
  <c r="Z38" i="1" s="1"/>
  <c r="G45" i="1"/>
  <c r="G61" i="1"/>
  <c r="G47" i="1"/>
  <c r="W48" i="1"/>
  <c r="AF42" i="1" s="1"/>
  <c r="AH43" i="1"/>
  <c r="Q12" i="1"/>
  <c r="Z6" i="1" s="1"/>
  <c r="W44" i="1"/>
  <c r="Z42" i="1" s="1"/>
  <c r="T42" i="1"/>
  <c r="W40" i="1" s="1"/>
  <c r="T46" i="1"/>
  <c r="AC40" i="1" s="1"/>
  <c r="T50" i="1"/>
  <c r="AI40" i="1" s="1"/>
  <c r="Q40" i="1"/>
  <c r="T38" i="1" s="1"/>
  <c r="AC48" i="1"/>
  <c r="AF46" i="1" s="1"/>
  <c r="AC16" i="1"/>
  <c r="AF14" i="1" s="1"/>
  <c r="N40" i="1"/>
  <c r="T36" i="1" s="1"/>
  <c r="N44" i="1"/>
  <c r="Z36" i="1" s="1"/>
  <c r="G37" i="1"/>
  <c r="G41" i="1"/>
  <c r="G38" i="1"/>
  <c r="G50" i="1"/>
  <c r="T14" i="1"/>
  <c r="AC8" i="1" s="1"/>
  <c r="W6" i="1"/>
  <c r="N38" i="1"/>
  <c r="Q36" i="1" s="1"/>
  <c r="N42" i="1"/>
  <c r="N46" i="1"/>
  <c r="AC36" i="1" s="1"/>
  <c r="Q48" i="1"/>
  <c r="AF38" i="1" s="1"/>
  <c r="G46" i="1"/>
  <c r="G44" i="1"/>
  <c r="AF50" i="1"/>
  <c r="AI48" i="1" s="1"/>
  <c r="Z43" i="1"/>
  <c r="Q14" i="1"/>
  <c r="AC6" i="1" s="1"/>
  <c r="G49" i="1"/>
  <c r="AC50" i="1"/>
  <c r="AI46" i="1" s="1"/>
  <c r="W46" i="1"/>
  <c r="AC42" i="1" s="1"/>
  <c r="T44" i="1"/>
  <c r="Z40" i="1" s="1"/>
  <c r="T48" i="1"/>
  <c r="AF40" i="1" s="1"/>
  <c r="Q46" i="1"/>
  <c r="AC38" i="1" s="1"/>
  <c r="AC37" i="1"/>
  <c r="G20" i="1"/>
  <c r="G19" i="1"/>
  <c r="G18" i="1"/>
  <c r="G17" i="1"/>
  <c r="G9" i="1"/>
  <c r="G8" i="1"/>
  <c r="G7" i="1"/>
  <c r="G6" i="1"/>
  <c r="G5" i="1"/>
  <c r="G4" i="1"/>
  <c r="G56" i="1"/>
  <c r="G55" i="1"/>
  <c r="G54" i="1"/>
  <c r="Z14" i="1"/>
  <c r="AC12" i="1" s="1"/>
  <c r="AC43" i="1"/>
  <c r="W50" i="1"/>
  <c r="AI42" i="1" s="1"/>
  <c r="W12" i="1"/>
  <c r="Z10" i="1" s="1"/>
  <c r="W14" i="1"/>
  <c r="AC10" i="1" s="1"/>
  <c r="W16" i="1"/>
  <c r="AF10" i="1" s="1"/>
  <c r="AF41" i="1"/>
  <c r="AC9" i="1"/>
  <c r="T12" i="1"/>
  <c r="Z8" i="1" s="1"/>
  <c r="Z39" i="1"/>
  <c r="Z7" i="1"/>
  <c r="Q42" i="1"/>
  <c r="W38" i="1" s="1"/>
  <c r="Q16" i="1"/>
  <c r="AF6" i="1" s="1"/>
  <c r="W37" i="1"/>
  <c r="N12" i="1"/>
  <c r="Z4" i="1" s="1"/>
  <c r="Z5" i="1"/>
  <c r="N16" i="1"/>
  <c r="AF4" i="1" s="1"/>
  <c r="N14" i="1"/>
  <c r="AC4" i="1" s="1"/>
  <c r="W4" i="1"/>
  <c r="N8" i="1"/>
  <c r="T4" i="1" s="1"/>
  <c r="N6" i="1"/>
  <c r="Q4" i="1" s="1"/>
  <c r="N48" i="1"/>
  <c r="G27" i="1"/>
  <c r="G26" i="1"/>
  <c r="G14" i="1"/>
  <c r="G13" i="1"/>
  <c r="G10" i="1"/>
  <c r="Z41" i="1"/>
  <c r="AF37" i="1"/>
  <c r="Z37" i="1"/>
  <c r="T37" i="1"/>
  <c r="Z46" i="1"/>
  <c r="AC44" i="1" s="1"/>
  <c r="Z48" i="1"/>
  <c r="AF44" i="1" s="1"/>
  <c r="Z50" i="1"/>
  <c r="AI44" i="1" s="1"/>
  <c r="N50" i="1"/>
  <c r="AI36" i="1" s="1"/>
  <c r="AF15" i="1"/>
  <c r="W5" i="1"/>
  <c r="Q8" i="1"/>
  <c r="T6" i="1" s="1"/>
  <c r="Z16" i="1"/>
  <c r="AF12" i="1" s="1"/>
  <c r="T16" i="1"/>
  <c r="AF8" i="1" s="1"/>
  <c r="W36" i="1"/>
  <c r="G59" i="1"/>
  <c r="G58" i="1"/>
  <c r="G52" i="1"/>
  <c r="G51" i="1"/>
  <c r="G40" i="1"/>
  <c r="G39" i="1"/>
  <c r="G36" i="1"/>
  <c r="G29" i="1"/>
  <c r="G24" i="1"/>
  <c r="G23" i="1"/>
  <c r="G22" i="1"/>
  <c r="G15" i="1"/>
  <c r="G12" i="1"/>
  <c r="AC45" i="1"/>
  <c r="AC41" i="1"/>
  <c r="W41" i="1"/>
  <c r="AR18" i="1" l="1"/>
  <c r="AM38" i="1"/>
  <c r="AM46" i="1"/>
  <c r="AL38" i="1"/>
  <c r="AQ38" i="1" s="1"/>
  <c r="AM10" i="1"/>
  <c r="AN10" i="1"/>
  <c r="AO10" i="1"/>
  <c r="AL10" i="1"/>
  <c r="AP10" i="1"/>
  <c r="AM44" i="1"/>
  <c r="AP40" i="1"/>
  <c r="AN42" i="1"/>
  <c r="AM40" i="1"/>
  <c r="AN40" i="1"/>
  <c r="AL50" i="1"/>
  <c r="AQ50" i="1" s="1"/>
  <c r="AL46" i="1"/>
  <c r="AP42" i="1"/>
  <c r="AL44" i="1"/>
  <c r="AM48" i="1"/>
  <c r="AO42" i="1"/>
  <c r="AN38" i="1"/>
  <c r="AM14" i="1"/>
  <c r="AL12" i="1"/>
  <c r="AL40" i="1"/>
  <c r="AQ40" i="1" s="1"/>
  <c r="AN50" i="1"/>
  <c r="AO6" i="1"/>
  <c r="AL48" i="1"/>
  <c r="AL42" i="1"/>
  <c r="AQ42" i="1" s="1"/>
  <c r="AO40" i="1"/>
  <c r="AN14" i="1"/>
  <c r="AF36" i="1"/>
  <c r="AL14" i="1"/>
  <c r="AP46" i="1"/>
  <c r="AO46" i="1"/>
  <c r="AM42" i="1"/>
  <c r="AO38" i="1"/>
  <c r="AP44" i="1"/>
  <c r="AN12" i="1"/>
  <c r="AO50" i="1"/>
  <c r="AO44" i="1"/>
  <c r="AR44" i="1" s="1"/>
  <c r="G18" i="4"/>
  <c r="AP16" i="1"/>
  <c r="AM12" i="1"/>
  <c r="AQ46" i="1"/>
  <c r="AN46" i="1"/>
  <c r="G14" i="4" s="1"/>
  <c r="AP38" i="1"/>
  <c r="AO12" i="1"/>
  <c r="AP12" i="1"/>
  <c r="AP6" i="1"/>
  <c r="AM8" i="1"/>
  <c r="AM16" i="1"/>
  <c r="AO14" i="1"/>
  <c r="AP14" i="1"/>
  <c r="AN8" i="1"/>
  <c r="AL8" i="1"/>
  <c r="AL6" i="1"/>
  <c r="AO48" i="1"/>
  <c r="AP50" i="1"/>
  <c r="AM50" i="1"/>
  <c r="AN48" i="1"/>
  <c r="AQ48" i="1" s="1"/>
  <c r="AP48" i="1"/>
  <c r="AN44" i="1"/>
  <c r="AR50" i="1"/>
  <c r="AT50" i="1" s="1"/>
  <c r="AQ44" i="1"/>
  <c r="AT44" i="1" s="1"/>
  <c r="AO16" i="1"/>
  <c r="AL16" i="1"/>
  <c r="AN16" i="1"/>
  <c r="AO8" i="1"/>
  <c r="AP8" i="1"/>
  <c r="AM6" i="1"/>
  <c r="F6" i="4" s="1"/>
  <c r="AN6" i="1"/>
  <c r="G6" i="4" s="1"/>
  <c r="AL4" i="1"/>
  <c r="AN4" i="1"/>
  <c r="AM4" i="1"/>
  <c r="AO4" i="1"/>
  <c r="AP4" i="1"/>
  <c r="AR10" i="1" l="1"/>
  <c r="AT38" i="1"/>
  <c r="J38" i="1" s="1"/>
  <c r="AR48" i="1"/>
  <c r="AT48" i="1" s="1"/>
  <c r="AR46" i="1"/>
  <c r="AR40" i="1"/>
  <c r="AT40" i="1" s="1"/>
  <c r="J40" i="1" s="1"/>
  <c r="AR42" i="1"/>
  <c r="AT42" i="1" s="1"/>
  <c r="J42" i="1" s="1"/>
  <c r="AT46" i="1"/>
  <c r="AR38" i="1"/>
  <c r="AQ8" i="1"/>
  <c r="E10" i="4"/>
  <c r="I8" i="4"/>
  <c r="E8" i="4"/>
  <c r="AQ14" i="1"/>
  <c r="F14" i="4"/>
  <c r="AQ10" i="1"/>
  <c r="G12" i="4"/>
  <c r="AO36" i="1"/>
  <c r="H4" i="4" s="1"/>
  <c r="I10" i="4"/>
  <c r="G8" i="4"/>
  <c r="H8" i="4"/>
  <c r="E6" i="4"/>
  <c r="F8" i="4"/>
  <c r="AQ12" i="1"/>
  <c r="J12" i="4" s="1"/>
  <c r="AR12" i="1"/>
  <c r="F12" i="4"/>
  <c r="H10" i="4"/>
  <c r="E14" i="4"/>
  <c r="G10" i="4"/>
  <c r="I14" i="4"/>
  <c r="I6" i="4"/>
  <c r="AP36" i="1"/>
  <c r="AM36" i="1"/>
  <c r="F4" i="4" s="1"/>
  <c r="I12" i="4"/>
  <c r="E18" i="4"/>
  <c r="AL36" i="1"/>
  <c r="E4" i="4" s="1"/>
  <c r="H12" i="4"/>
  <c r="G16" i="4"/>
  <c r="F18" i="4"/>
  <c r="F16" i="4"/>
  <c r="AQ6" i="1"/>
  <c r="J6" i="4" s="1"/>
  <c r="AR6" i="1"/>
  <c r="H6" i="4"/>
  <c r="H18" i="4"/>
  <c r="AR16" i="1"/>
  <c r="AN36" i="1"/>
  <c r="G4" i="4" s="1"/>
  <c r="E12" i="4"/>
  <c r="I18" i="4"/>
  <c r="H16" i="4"/>
  <c r="I16" i="4"/>
  <c r="F10" i="4"/>
  <c r="H14" i="4"/>
  <c r="E16" i="4"/>
  <c r="AQ16" i="1"/>
  <c r="AR14" i="1"/>
  <c r="AR8" i="1"/>
  <c r="AT8" i="1" s="1"/>
  <c r="AR4" i="1"/>
  <c r="J46" i="1"/>
  <c r="J8" i="4"/>
  <c r="J14" i="4"/>
  <c r="J18" i="4"/>
  <c r="AT18" i="1"/>
  <c r="J44" i="1"/>
  <c r="AQ4" i="1"/>
  <c r="J48" i="1"/>
  <c r="K10" i="4" l="1"/>
  <c r="AT10" i="1"/>
  <c r="AR36" i="1"/>
  <c r="AQ36" i="1"/>
  <c r="AT36" i="1" s="1"/>
  <c r="K12" i="4"/>
  <c r="J10" i="4"/>
  <c r="N10" i="4" s="1"/>
  <c r="L10" i="4" s="1"/>
  <c r="K8" i="4"/>
  <c r="N8" i="4" s="1"/>
  <c r="L8" i="4" s="1"/>
  <c r="AT14" i="1"/>
  <c r="K14" i="4"/>
  <c r="N14" i="4" s="1"/>
  <c r="L14" i="4" s="1"/>
  <c r="AT12" i="1"/>
  <c r="K6" i="4"/>
  <c r="N6" i="4" s="1"/>
  <c r="L6" i="4" s="1"/>
  <c r="I4" i="4"/>
  <c r="K4" i="4" s="1"/>
  <c r="N12" i="4"/>
  <c r="L12" i="4" s="1"/>
  <c r="AT6" i="1"/>
  <c r="K18" i="4"/>
  <c r="N18" i="4" s="1"/>
  <c r="L18" i="4" s="1"/>
  <c r="AT16" i="1"/>
  <c r="K16" i="4"/>
  <c r="J16" i="4"/>
  <c r="J4" i="4"/>
  <c r="AT4" i="1"/>
  <c r="J18" i="1" l="1"/>
  <c r="J50" i="1"/>
  <c r="J36" i="1"/>
  <c r="J10" i="1"/>
  <c r="N16" i="4"/>
  <c r="L16" i="4" s="1"/>
  <c r="N4" i="4"/>
  <c r="L4" i="4" s="1"/>
  <c r="J8" i="1"/>
  <c r="J4" i="1"/>
  <c r="J12" i="1"/>
  <c r="J16" i="1"/>
  <c r="J6" i="1"/>
  <c r="J14" i="1"/>
</calcChain>
</file>

<file path=xl/sharedStrings.xml><?xml version="1.0" encoding="utf-8"?>
<sst xmlns="http://schemas.openxmlformats.org/spreadsheetml/2006/main" count="774" uniqueCount="325">
  <si>
    <t>チーム名</t>
    <rPh sb="3" eb="4">
      <t>メイ</t>
    </rPh>
    <phoneticPr fontId="2"/>
  </si>
  <si>
    <t>試合結果</t>
    <rPh sb="0" eb="4">
      <t>シアイケッカ</t>
    </rPh>
    <phoneticPr fontId="2"/>
  </si>
  <si>
    <t>NO</t>
  </si>
  <si>
    <t>チーム名</t>
  </si>
  <si>
    <t>勝</t>
  </si>
  <si>
    <t>負</t>
  </si>
  <si>
    <t>分</t>
  </si>
  <si>
    <t>得点</t>
  </si>
  <si>
    <t>失点</t>
  </si>
  <si>
    <t>勝点</t>
  </si>
  <si>
    <t>得失差</t>
  </si>
  <si>
    <t>順位</t>
  </si>
  <si>
    <t>-</t>
    <phoneticPr fontId="2"/>
  </si>
  <si>
    <t>-</t>
    <phoneticPr fontId="2"/>
  </si>
  <si>
    <t>－</t>
  </si>
  <si>
    <t>総合勝数</t>
    <rPh sb="0" eb="2">
      <t>ソウゴウ</t>
    </rPh>
    <rPh sb="3" eb="4">
      <t>スウ</t>
    </rPh>
    <phoneticPr fontId="2"/>
  </si>
  <si>
    <t>総合負数</t>
    <rPh sb="0" eb="2">
      <t>ソウゴウ</t>
    </rPh>
    <rPh sb="3" eb="4">
      <t>スウ</t>
    </rPh>
    <phoneticPr fontId="2"/>
  </si>
  <si>
    <t>総合分数</t>
    <rPh sb="0" eb="2">
      <t>ソウゴウ</t>
    </rPh>
    <rPh sb="3" eb="4">
      <t>スウ</t>
    </rPh>
    <phoneticPr fontId="2"/>
  </si>
  <si>
    <t>総得点</t>
    <rPh sb="0" eb="1">
      <t>ソウ</t>
    </rPh>
    <phoneticPr fontId="2"/>
  </si>
  <si>
    <t>総失点</t>
    <rPh sb="0" eb="1">
      <t>ソウ</t>
    </rPh>
    <phoneticPr fontId="2"/>
  </si>
  <si>
    <t>総合勝点</t>
    <rPh sb="0" eb="2">
      <t>ソウゴウ</t>
    </rPh>
    <phoneticPr fontId="2"/>
  </si>
  <si>
    <t>総合得失差</t>
    <rPh sb="0" eb="2">
      <t>ソウゴウ</t>
    </rPh>
    <phoneticPr fontId="2"/>
  </si>
  <si>
    <t>総合順位</t>
    <rPh sb="0" eb="2">
      <t>ソウゴウ</t>
    </rPh>
    <phoneticPr fontId="2"/>
  </si>
  <si>
    <t>栃木３種リーグメンバー表（Ｕ-１５）</t>
    <rPh sb="0" eb="2">
      <t>とちぎ</t>
    </rPh>
    <rPh sb="3" eb="4">
      <t>しゅ</t>
    </rPh>
    <rPh sb="11" eb="12">
      <t>ひょう</t>
    </rPh>
    <phoneticPr fontId="2" type="Hiragana" alignment="distributed"/>
  </si>
  <si>
    <t>チーム名</t>
    <rPh sb="3" eb="4">
      <t>めい</t>
    </rPh>
    <phoneticPr fontId="15" type="Hiragana" alignment="distributed"/>
  </si>
  <si>
    <t>所在地</t>
    <rPh sb="0" eb="3">
      <t>しょざいち</t>
    </rPh>
    <phoneticPr fontId="15" type="Hiragana" alignment="distributed"/>
  </si>
  <si>
    <t>〒</t>
    <phoneticPr fontId="15" type="Hiragana" alignment="distributed"/>
  </si>
  <si>
    <t>℡</t>
    <phoneticPr fontId="15" type="Hiragana" alignment="distributed"/>
  </si>
  <si>
    <t>FAX</t>
    <phoneticPr fontId="15" type="Hiragana" alignment="distributed"/>
  </si>
  <si>
    <t>Ｅ-MAIL</t>
    <phoneticPr fontId="15" type="Hiragana" alignment="distributed"/>
  </si>
  <si>
    <t>監督氏名</t>
    <rPh sb="0" eb="2">
      <t>かんとく</t>
    </rPh>
    <rPh sb="2" eb="4">
      <t>しめい</t>
    </rPh>
    <phoneticPr fontId="15" type="Hiragana" alignment="distributed"/>
  </si>
  <si>
    <t>TEL</t>
    <phoneticPr fontId="15" type="Hiragana" alignment="distributed"/>
  </si>
  <si>
    <t>携帯</t>
    <rPh sb="0" eb="2">
      <t>けいたい</t>
    </rPh>
    <phoneticPr fontId="15" type="Hiragana" alignment="distributed"/>
  </si>
  <si>
    <t>事務担当者</t>
    <rPh sb="0" eb="2">
      <t>じむ</t>
    </rPh>
    <rPh sb="2" eb="5">
      <t>たんとうしゃ</t>
    </rPh>
    <phoneticPr fontId="15" type="Hiragana" alignment="distributed"/>
  </si>
  <si>
    <t>0282-43-8144</t>
  </si>
  <si>
    <t>役　割</t>
    <rPh sb="0" eb="1">
      <t>えき</t>
    </rPh>
    <rPh sb="2" eb="3">
      <t>わり</t>
    </rPh>
    <phoneticPr fontId="15" type="Hiragana" alignment="distributed"/>
  </si>
  <si>
    <t>ふ　　り　　が　　な</t>
    <phoneticPr fontId="15" type="Hiragana" alignment="distributed"/>
  </si>
  <si>
    <t>ベンチ入りスタッフ名</t>
    <rPh sb="3" eb="4">
      <t>い</t>
    </rPh>
    <rPh sb="9" eb="10">
      <t>めい</t>
    </rPh>
    <phoneticPr fontId="15" type="Hiragana" alignment="distributed"/>
  </si>
  <si>
    <t>（代表）</t>
    <rPh sb="1" eb="3">
      <t>だいひょう</t>
    </rPh>
    <phoneticPr fontId="15" type="Hiragana" alignment="distributed"/>
  </si>
  <si>
    <t>（監督）</t>
    <rPh sb="1" eb="3">
      <t>かんとく</t>
    </rPh>
    <phoneticPr fontId="15" type="Hiragana" alignment="distributed"/>
  </si>
  <si>
    <t>（コーチ）</t>
    <phoneticPr fontId="15" type="Hiragana" alignment="distributed"/>
  </si>
  <si>
    <t>フィールドユニフォーム色（正／副）</t>
    <rPh sb="11" eb="12">
      <t>いろ</t>
    </rPh>
    <rPh sb="13" eb="14">
      <t>せい</t>
    </rPh>
    <rPh sb="15" eb="16">
      <t>ふく</t>
    </rPh>
    <phoneticPr fontId="15" type="Hiragana" alignment="distributed"/>
  </si>
  <si>
    <t>上衣：</t>
    <rPh sb="0" eb="2">
      <t>じょうい</t>
    </rPh>
    <phoneticPr fontId="15" type="Hiragana" alignment="distributed"/>
  </si>
  <si>
    <t>青</t>
    <rPh sb="0" eb="1">
      <t>アオ</t>
    </rPh>
    <phoneticPr fontId="2"/>
  </si>
  <si>
    <t>／</t>
    <phoneticPr fontId="15" type="Hiragana" alignment="distributed"/>
  </si>
  <si>
    <t>白</t>
    <rPh sb="0" eb="1">
      <t>シロ</t>
    </rPh>
    <phoneticPr fontId="2"/>
  </si>
  <si>
    <t>パンツ：</t>
    <phoneticPr fontId="15" type="Hiragana" alignment="distributed"/>
  </si>
  <si>
    <t>ｽﾄｯｷﾝｸﾞ：</t>
    <phoneticPr fontId="15" type="Hiragana" alignment="distributed"/>
  </si>
  <si>
    <t>ＧＫユニフォーム色（正／副）</t>
    <rPh sb="8" eb="9">
      <t>いろ</t>
    </rPh>
    <rPh sb="10" eb="11">
      <t>せい</t>
    </rPh>
    <rPh sb="12" eb="13">
      <t>ふく</t>
    </rPh>
    <phoneticPr fontId="15" type="Hiragana" alignment="distributed"/>
  </si>
  <si>
    <t>黄</t>
    <rPh sb="0" eb="1">
      <t>キ</t>
    </rPh>
    <phoneticPr fontId="2"/>
  </si>
  <si>
    <t>／</t>
    <phoneticPr fontId="15" type="Hiragana" alignment="distributed"/>
  </si>
  <si>
    <t>灰</t>
    <rPh sb="0" eb="1">
      <t>ハイ</t>
    </rPh>
    <phoneticPr fontId="2"/>
  </si>
  <si>
    <t>パンツ：</t>
    <phoneticPr fontId="15" type="Hiragana" alignment="distributed"/>
  </si>
  <si>
    <t>ｽﾄｯｷﾝｸﾞ：</t>
    <phoneticPr fontId="15" type="Hiragana" alignment="distributed"/>
  </si>
  <si>
    <t>背番号</t>
    <rPh sb="0" eb="3">
      <t>セバンゴウ</t>
    </rPh>
    <phoneticPr fontId="2"/>
  </si>
  <si>
    <t>先 発
登 録</t>
    <rPh sb="0" eb="3">
      <t>センパツ</t>
    </rPh>
    <rPh sb="4" eb="5">
      <t>ノボル</t>
    </rPh>
    <rPh sb="6" eb="7">
      <t>ロク</t>
    </rPh>
    <phoneticPr fontId="2"/>
  </si>
  <si>
    <t>ふりがな</t>
    <phoneticPr fontId="2"/>
  </si>
  <si>
    <t>生年月日</t>
    <rPh sb="0" eb="2">
      <t>セイネン</t>
    </rPh>
    <rPh sb="2" eb="4">
      <t>ガッピ</t>
    </rPh>
    <phoneticPr fontId="2"/>
  </si>
  <si>
    <t>学年</t>
    <rPh sb="0" eb="2">
      <t>ガクネン</t>
    </rPh>
    <phoneticPr fontId="2"/>
  </si>
  <si>
    <t>ポジション</t>
    <phoneticPr fontId="2"/>
  </si>
  <si>
    <t>身 長</t>
    <rPh sb="0" eb="1">
      <t>ミ</t>
    </rPh>
    <rPh sb="2" eb="3">
      <t>チョウ</t>
    </rPh>
    <phoneticPr fontId="2"/>
  </si>
  <si>
    <t>体 重</t>
    <rPh sb="0" eb="1">
      <t>カラダ</t>
    </rPh>
    <rPh sb="2" eb="3">
      <t>ジュウ</t>
    </rPh>
    <phoneticPr fontId="2"/>
  </si>
  <si>
    <t>協会登録番号</t>
    <rPh sb="0" eb="2">
      <t>キョウカイ</t>
    </rPh>
    <rPh sb="2" eb="4">
      <t>トウロク</t>
    </rPh>
    <rPh sb="4" eb="6">
      <t>バンゴウ</t>
    </rPh>
    <phoneticPr fontId="2"/>
  </si>
  <si>
    <t>前所属チーム</t>
    <rPh sb="0" eb="1">
      <t>ゼン</t>
    </rPh>
    <rPh sb="1" eb="3">
      <t>ショゾク</t>
    </rPh>
    <phoneticPr fontId="2"/>
  </si>
  <si>
    <t>備考</t>
    <rPh sb="0" eb="2">
      <t>ビコウ</t>
    </rPh>
    <phoneticPr fontId="2"/>
  </si>
  <si>
    <t>選手氏名</t>
    <rPh sb="0" eb="2">
      <t>センシュ</t>
    </rPh>
    <rPh sb="2" eb="4">
      <t>シメイ</t>
    </rPh>
    <phoneticPr fontId="2"/>
  </si>
  <si>
    <t>★先発メンバー１１名は背番号を○で囲み、マネージャーズミーティングの際に2部提出して下さい。</t>
    <rPh sb="1" eb="3">
      <t>せんぱつ</t>
    </rPh>
    <rPh sb="9" eb="10">
      <t>めい</t>
    </rPh>
    <rPh sb="11" eb="14">
      <t>せばんごう</t>
    </rPh>
    <rPh sb="17" eb="18">
      <t>かこ</t>
    </rPh>
    <rPh sb="34" eb="35">
      <t>さい</t>
    </rPh>
    <rPh sb="37" eb="38">
      <t>ぶ</t>
    </rPh>
    <rPh sb="38" eb="40">
      <t>ていしゅつ</t>
    </rPh>
    <rPh sb="42" eb="43">
      <t>くだ</t>
    </rPh>
    <phoneticPr fontId="2" type="Hiragana" alignment="distributed"/>
  </si>
  <si>
    <t>　大会本部運営マニュアル</t>
  </si>
  <si>
    <r>
      <t>1.</t>
    </r>
    <r>
      <rPr>
        <sz val="7"/>
        <color indexed="9"/>
        <rFont val="ＭＳ ゴシック"/>
        <family val="3"/>
        <charset val="128"/>
      </rPr>
      <t xml:space="preserve">   </t>
    </r>
    <r>
      <rPr>
        <sz val="10"/>
        <color indexed="9"/>
        <rFont val="ＭＳ ゴシック"/>
        <family val="3"/>
        <charset val="128"/>
      </rPr>
      <t>会場の準備について</t>
    </r>
  </si>
  <si>
    <t>第1試合目の両チームが、第1試合目開始の90分前に集合するとともに準備(ゴールの設置、ライン引き等)を開始し、第1試合目開始の30分前に準備を完了する。</t>
  </si>
  <si>
    <r>
      <t>(2)</t>
    </r>
    <r>
      <rPr>
        <sz val="7"/>
        <rFont val="ＭＳ ゴシック"/>
        <family val="3"/>
        <charset val="128"/>
      </rPr>
      <t xml:space="preserve">  </t>
    </r>
    <r>
      <rPr>
        <sz val="10"/>
        <rFont val="ＭＳ ゴシック"/>
        <family val="3"/>
        <charset val="128"/>
      </rPr>
      <t>本部の準備</t>
    </r>
  </si>
  <si>
    <t>本部担当チーム及び第1試合の両チームが準備を行い、第1試合目開始の30分前までに完了する。本部備品は本部担当チームが用意し、テント、机、椅子、筆記用具を最低限準備する。また、審判への飲料を準備することが望ましい。</t>
  </si>
  <si>
    <r>
      <t>(3)</t>
    </r>
    <r>
      <rPr>
        <sz val="7"/>
        <rFont val="ＭＳ ゴシック"/>
        <family val="3"/>
        <charset val="128"/>
      </rPr>
      <t xml:space="preserve">  </t>
    </r>
    <r>
      <rPr>
        <sz val="10"/>
        <rFont val="ＭＳ ゴシック"/>
        <family val="3"/>
        <charset val="128"/>
      </rPr>
      <t>チームベンチの準備</t>
    </r>
  </si>
  <si>
    <t>チームベンチ及びテント等は、各チームの持ち寄りとするが、本部担当チームがチームベンチの設置場所を明確に決定する。</t>
  </si>
  <si>
    <r>
      <t>2.</t>
    </r>
    <r>
      <rPr>
        <sz val="7"/>
        <color indexed="9"/>
        <rFont val="ＭＳ ゴシック"/>
        <family val="3"/>
        <charset val="128"/>
      </rPr>
      <t xml:space="preserve">   </t>
    </r>
    <r>
      <rPr>
        <sz val="10"/>
        <color indexed="9"/>
        <rFont val="ＭＳ ゴシック"/>
        <family val="3"/>
        <charset val="128"/>
      </rPr>
      <t>試合前の運営について</t>
    </r>
  </si>
  <si>
    <r>
      <t>(1)</t>
    </r>
    <r>
      <rPr>
        <sz val="7"/>
        <rFont val="ＭＳ ゴシック"/>
        <family val="3"/>
        <charset val="128"/>
      </rPr>
      <t xml:space="preserve">  </t>
    </r>
    <r>
      <rPr>
        <sz val="10"/>
        <rFont val="ＭＳ ゴシック"/>
        <family val="3"/>
        <charset val="128"/>
      </rPr>
      <t>入場制限について</t>
    </r>
  </si>
  <si>
    <t>ピッチ上に入れるのは、大会役員、チーム関係者(選手登録用紙に記載されている役員及び選手)、協会関係者及び報道関係者とする。また、チームベンチに入れるのは、チーム関係者のみとする。</t>
  </si>
  <si>
    <r>
      <t>(2)</t>
    </r>
    <r>
      <rPr>
        <sz val="7"/>
        <rFont val="ＭＳ ゴシック"/>
        <family val="3"/>
        <charset val="128"/>
      </rPr>
      <t xml:space="preserve">  </t>
    </r>
    <r>
      <rPr>
        <sz val="10"/>
        <rFont val="ＭＳ ゴシック"/>
        <family val="3"/>
        <charset val="128"/>
      </rPr>
      <t>試合前のW-upについて</t>
    </r>
    <phoneticPr fontId="2"/>
  </si>
  <si>
    <t>ピッチ上のW-upは、試合開始25分前から10分間。第２試合以降についても同様（本部が計測）</t>
    <rPh sb="11" eb="15">
      <t>シアイカイシ</t>
    </rPh>
    <rPh sb="17" eb="19">
      <t>フンマエ</t>
    </rPh>
    <rPh sb="23" eb="25">
      <t>フンカン</t>
    </rPh>
    <rPh sb="26" eb="27">
      <t>ダイ</t>
    </rPh>
    <rPh sb="28" eb="32">
      <t>シアイイコウ</t>
    </rPh>
    <rPh sb="37" eb="39">
      <t>ドウヨウ</t>
    </rPh>
    <rPh sb="40" eb="42">
      <t>ホンブ</t>
    </rPh>
    <rPh sb="43" eb="45">
      <t>ケイソク</t>
    </rPh>
    <phoneticPr fontId="2"/>
  </si>
  <si>
    <t>ピッチ外のW-upは、各チームが良識ある判断を持って行うこと。但し、W-upできる場所が限られている場合は、各チームが公平さ考慮するとともに、次試合のチームのW-upを優先させ、練習等は控えること。</t>
  </si>
  <si>
    <r>
      <t>(3)</t>
    </r>
    <r>
      <rPr>
        <sz val="7"/>
        <rFont val="ＭＳ ゴシック"/>
        <family val="3"/>
        <charset val="128"/>
      </rPr>
      <t xml:space="preserve">  </t>
    </r>
    <r>
      <rPr>
        <sz val="10"/>
        <rFont val="ＭＳ ゴシック"/>
        <family val="3"/>
        <charset val="128"/>
      </rPr>
      <t>マネージャーズミーティングについて</t>
    </r>
  </si>
  <si>
    <t>キックオフ30分前に本部担当チームの指定する場所で行う。</t>
    <phoneticPr fontId="2"/>
  </si>
  <si>
    <r>
      <t>(4)</t>
    </r>
    <r>
      <rPr>
        <sz val="7"/>
        <rFont val="ＭＳ ゴシック"/>
        <family val="3"/>
        <charset val="128"/>
      </rPr>
      <t xml:space="preserve">  </t>
    </r>
    <r>
      <rPr>
        <sz val="10"/>
        <rFont val="ＭＳ ゴシック"/>
        <family val="3"/>
        <charset val="128"/>
      </rPr>
      <t>出場選手の確認について</t>
    </r>
  </si>
  <si>
    <t>両チームは、マネージャーズミーティング時に『メンバー表』を2部提出する。『メンバー表』の先発登録に先発選手11名に○を付け、当該試合に登録しない選手には抹消線を付ける。また、本部担当チームは、マネージャーズミーティング時に、両チームの前試合までの退場選手及び警告選手を確認し今試合に出場可能か確認する。退場した場合と警告を2回受けた場合は自動的に次の1試合に出場できない。また、一発退場の場合は、それ以降の処置を大会規律委員会で決定する。</t>
    <rPh sb="26" eb="27">
      <t>ヒョウ</t>
    </rPh>
    <rPh sb="41" eb="42">
      <t>ヒョウ</t>
    </rPh>
    <rPh sb="44" eb="48">
      <t>センパツトウロク</t>
    </rPh>
    <phoneticPr fontId="2"/>
  </si>
  <si>
    <r>
      <t>(5)</t>
    </r>
    <r>
      <rPr>
        <sz val="7"/>
        <rFont val="ＭＳ ゴシック"/>
        <family val="3"/>
        <charset val="128"/>
      </rPr>
      <t xml:space="preserve">  </t>
    </r>
    <r>
      <rPr>
        <sz val="10"/>
        <rFont val="ＭＳ ゴシック"/>
        <family val="3"/>
        <charset val="128"/>
      </rPr>
      <t>試合球について</t>
    </r>
  </si>
  <si>
    <t>試合球は、両チーム1個ずつの持ち寄りとする。但し、原則として程度のよいボール(新しいボールが望ましい)を準備すること。</t>
  </si>
  <si>
    <r>
      <t>3.</t>
    </r>
    <r>
      <rPr>
        <sz val="7"/>
        <color indexed="9"/>
        <rFont val="ＭＳ ゴシック"/>
        <family val="3"/>
        <charset val="128"/>
      </rPr>
      <t xml:space="preserve">   </t>
    </r>
    <r>
      <rPr>
        <sz val="10"/>
        <color indexed="9"/>
        <rFont val="ＭＳ ゴシック"/>
        <family val="3"/>
        <charset val="128"/>
      </rPr>
      <t>試合中の運営について～選手入場から退場まで～</t>
    </r>
  </si>
  <si>
    <r>
      <t>(1)</t>
    </r>
    <r>
      <rPr>
        <sz val="7"/>
        <rFont val="ＭＳ ゴシック"/>
        <family val="3"/>
        <charset val="128"/>
      </rPr>
      <t xml:space="preserve">  </t>
    </r>
    <r>
      <rPr>
        <sz val="10"/>
        <rFont val="ＭＳ ゴシック"/>
        <family val="3"/>
        <charset val="128"/>
      </rPr>
      <t>チームベンチの管理について</t>
    </r>
  </si>
  <si>
    <t>ベンチ入りする役員及び選手は、プレーヤーと判別しやすいようにビブス等を着用するとともに、チーム役員の喫煙や選手の服装の乱れを注意する。</t>
  </si>
  <si>
    <t>ベンチからの指示については、2人以上同時に指示をすることや指示が終わっても立ち上がったままの場合は注意する。従わない場合は、主審に通告し、悪質な場合は主審の判断により退場となる。</t>
  </si>
  <si>
    <t>ベンチからの応援については、鳴り物等の使用は禁止とする。</t>
  </si>
  <si>
    <t>試合終了後は、役員、選手ともにマナーを守るとともに、速やかに次試合のためにベンチを空ける。</t>
  </si>
  <si>
    <r>
      <t>(2)</t>
    </r>
    <r>
      <rPr>
        <sz val="7"/>
        <rFont val="ＭＳ ゴシック"/>
        <family val="3"/>
        <charset val="128"/>
      </rPr>
      <t xml:space="preserve">  </t>
    </r>
    <r>
      <rPr>
        <sz val="10"/>
        <rFont val="ＭＳ ゴシック"/>
        <family val="3"/>
        <charset val="128"/>
      </rPr>
      <t>観客のマナー管理について</t>
    </r>
  </si>
  <si>
    <t>観客又は応援者のマナーが悪いとき(選手や審判への暴言、飲酒等)には、厳しく対応すること。本部担当者がベンチのチーム役員に伝え、チーム役員が観客の指導を行う。それでも改善されない場合は、審判により当該する観客は退場となる。また、あまりにも不道徳な場合には、チームに罰則が科せられる場合もある。</t>
  </si>
  <si>
    <r>
      <t>(3)</t>
    </r>
    <r>
      <rPr>
        <sz val="7"/>
        <rFont val="ＭＳ ゴシック"/>
        <family val="3"/>
        <charset val="128"/>
      </rPr>
      <t xml:space="preserve">  </t>
    </r>
    <r>
      <rPr>
        <sz val="10"/>
        <rFont val="ＭＳ ゴシック"/>
        <family val="3"/>
        <charset val="128"/>
      </rPr>
      <t>選手の確認について</t>
    </r>
    <phoneticPr fontId="2"/>
  </si>
  <si>
    <t>登録選手は、各自の写真付き選手証(選手証が届いていない場合には、WEB登録時の選手一覧の写しをチームで1部提出する)を持って、試合開始7分前に本部前に集合し、審判員とともに先発選手の選手登録事項の確認(背番号順に整列し、氏名を名乗らせて確認)と用具類の確認を行う。特に、装身具の類はヘアバンドを除いては身につけることはできないので十分に確認する。</t>
    <rPh sb="0" eb="2">
      <t>トウロク</t>
    </rPh>
    <rPh sb="86" eb="90">
      <t>センパツセンシュ</t>
    </rPh>
    <phoneticPr fontId="2"/>
  </si>
  <si>
    <r>
      <t>(4)</t>
    </r>
    <r>
      <rPr>
        <sz val="7"/>
        <rFont val="ＭＳ ゴシック"/>
        <family val="3"/>
        <charset val="128"/>
      </rPr>
      <t xml:space="preserve">  </t>
    </r>
    <r>
      <rPr>
        <sz val="10"/>
        <rFont val="ＭＳ ゴシック"/>
        <family val="3"/>
        <charset val="128"/>
      </rPr>
      <t>選手入場からキックオフまでの流れ</t>
    </r>
  </si>
  <si>
    <t>試合開始3分前に選手が入場を開始する。タッチラインとセンタースポットの中間位置で横一列に整列し、本部、ベンチ及び観客に一礼後、選手同士が握手をする(審判員とは握手はしない)。その後、キャプテンのみが残りトスを行う(この際に審判員とキャプテンが握手を行う)。握手終了からキックオフまでの間、ピッチ上でのボールの使用を認める(1～2分)。</t>
    <phoneticPr fontId="2"/>
  </si>
  <si>
    <r>
      <t>(5)</t>
    </r>
    <r>
      <rPr>
        <sz val="7"/>
        <rFont val="ＭＳ ゴシック"/>
        <family val="3"/>
        <charset val="128"/>
      </rPr>
      <t xml:space="preserve">  </t>
    </r>
    <r>
      <rPr>
        <sz val="10"/>
        <rFont val="ＭＳ ゴシック"/>
        <family val="3"/>
        <charset val="128"/>
      </rPr>
      <t>試合中の交代選手のW-upについて</t>
    </r>
  </si>
  <si>
    <t>本部担当者が指定した場所で行い、原則としてボールの使用は認めない。競技中の選手と判別しやすいようにビブス等を着用する。また、W-upをしていない選手はベンチに着席する。</t>
  </si>
  <si>
    <r>
      <t>(6)</t>
    </r>
    <r>
      <rPr>
        <sz val="7"/>
        <rFont val="ＭＳ ゴシック"/>
        <family val="3"/>
        <charset val="128"/>
      </rPr>
      <t xml:space="preserve">  </t>
    </r>
    <r>
      <rPr>
        <sz val="10"/>
        <rFont val="ＭＳ ゴシック"/>
        <family val="3"/>
        <charset val="128"/>
      </rPr>
      <t>飲水タイムについて</t>
    </r>
  </si>
  <si>
    <t>飲水タイムを設ける場合(マネージャーズミーティング時に決定する)には、審判の指示により、前半又は後半の中間に飲水を行う。その際は、選手はピッチから出ることなく、ピッチ上で飲水する。また、監督やコーチは選手に対してゲームに関する指示をすることができない。</t>
  </si>
  <si>
    <r>
      <t>(7)</t>
    </r>
    <r>
      <rPr>
        <sz val="7"/>
        <rFont val="ＭＳ ゴシック"/>
        <family val="3"/>
        <charset val="128"/>
      </rPr>
      <t xml:space="preserve">  </t>
    </r>
    <r>
      <rPr>
        <sz val="10"/>
        <rFont val="ＭＳ ゴシック"/>
        <family val="3"/>
        <charset val="128"/>
      </rPr>
      <t>ハーフタイムについて</t>
    </r>
  </si>
  <si>
    <t>ハーフタイムの時間は、前半終了の笛から後半開始の笛までが10分間とする(後半開始1分前になったら主審が合図の笛を吹く)。</t>
  </si>
  <si>
    <r>
      <t>(8)</t>
    </r>
    <r>
      <rPr>
        <sz val="7"/>
        <rFont val="ＭＳ ゴシック"/>
        <family val="3"/>
        <charset val="128"/>
      </rPr>
      <t xml:space="preserve">  </t>
    </r>
    <r>
      <rPr>
        <sz val="10"/>
        <rFont val="ＭＳ ゴシック"/>
        <family val="3"/>
        <charset val="128"/>
      </rPr>
      <t>タイムアップから選手退場までの流れ</t>
    </r>
  </si>
  <si>
    <t>試合終了の笛の後、選手はセンターサークル付近に横一列に整列し、本部、ベンチ及び観客に一礼する。その後、選手同士及び選手審判員間で握手をし、選手は退場となる(向かい合っての挨拶はしない)。</t>
    <phoneticPr fontId="2"/>
  </si>
  <si>
    <t>また、選手は退場する際に、相手ベンチと本部に挨拶をすることが望ましい。両チームの監督同士も本部前付近で握手することが望ましい。</t>
  </si>
  <si>
    <r>
      <t>4.</t>
    </r>
    <r>
      <rPr>
        <sz val="7"/>
        <color indexed="9"/>
        <rFont val="ＭＳ ゴシック"/>
        <family val="3"/>
        <charset val="128"/>
      </rPr>
      <t xml:space="preserve">   </t>
    </r>
    <r>
      <rPr>
        <sz val="10"/>
        <color indexed="9"/>
        <rFont val="ＭＳ ゴシック"/>
        <family val="3"/>
        <charset val="128"/>
      </rPr>
      <t>試合後の運営について</t>
    </r>
  </si>
  <si>
    <r>
      <t>(1)</t>
    </r>
    <r>
      <rPr>
        <sz val="7"/>
        <rFont val="ＭＳ ゴシック"/>
        <family val="3"/>
        <charset val="128"/>
      </rPr>
      <t xml:space="preserve">  </t>
    </r>
    <r>
      <rPr>
        <sz val="10"/>
        <rFont val="ＭＳ ゴシック"/>
        <family val="3"/>
        <charset val="128"/>
      </rPr>
      <t>試合関係書類の記入について</t>
    </r>
  </si>
  <si>
    <t>試合終了後、本部担当者は、『試合結果報告書』、『重要事項報告書』及び『審判代領収書』を作成する。</t>
  </si>
  <si>
    <t>『試合結果報告書』は、大会結果集計に使用するため、必要事項は確実に記載する。特に試合結果と退場及び警告を受けた選手の確認をする。両チームの代表者もしくは監督に署名をもらう。</t>
    <rPh sb="64" eb="65">
      <t>リョウ</t>
    </rPh>
    <rPh sb="69" eb="72">
      <t>ダイヒョウシャ</t>
    </rPh>
    <rPh sb="76" eb="78">
      <t>カントク</t>
    </rPh>
    <rPh sb="79" eb="81">
      <t>ショメイ</t>
    </rPh>
    <phoneticPr fontId="2"/>
  </si>
  <si>
    <t>『重要事項報告書』は、一発退場の選手がいた場合のみ記入する。この際に、理由等を主審に確認する。</t>
  </si>
  <si>
    <r>
      <t>(2)</t>
    </r>
    <r>
      <rPr>
        <sz val="7"/>
        <rFont val="ＭＳ ゴシック"/>
        <family val="3"/>
        <charset val="128"/>
      </rPr>
      <t xml:space="preserve">  </t>
    </r>
    <r>
      <rPr>
        <sz val="10"/>
        <rFont val="ＭＳ ゴシック"/>
        <family val="3"/>
        <charset val="128"/>
      </rPr>
      <t>本部書類について</t>
    </r>
  </si>
  <si>
    <t>各クラブが作成し保持する。</t>
    <rPh sb="0" eb="1">
      <t>カク</t>
    </rPh>
    <rPh sb="5" eb="7">
      <t>サクセイ</t>
    </rPh>
    <rPh sb="8" eb="10">
      <t>ホジ</t>
    </rPh>
    <phoneticPr fontId="2"/>
  </si>
  <si>
    <r>
      <t>(3)</t>
    </r>
    <r>
      <rPr>
        <sz val="7"/>
        <rFont val="ＭＳ ゴシック"/>
        <family val="3"/>
        <charset val="128"/>
      </rPr>
      <t xml:space="preserve">  </t>
    </r>
    <r>
      <rPr>
        <sz val="10"/>
        <rFont val="ＭＳ ゴシック"/>
        <family val="3"/>
        <charset val="128"/>
      </rPr>
      <t>試合結果の報告について</t>
    </r>
  </si>
  <si>
    <t>最終試合終了後、本部担当者は、その日の19時までに結果集計者にメールで試合結果送信票を送信する。この際の結果とは、①対戦結果(前半・後半の経過を含む)、②退場・警告選手及びその理由(例：反スポ、ラフ等)のことを言う。</t>
    <rPh sb="35" eb="39">
      <t>シアイケッカ</t>
    </rPh>
    <rPh sb="39" eb="42">
      <t>ソウシンヒョウ</t>
    </rPh>
    <rPh sb="43" eb="45">
      <t>ソウシン</t>
    </rPh>
    <phoneticPr fontId="2"/>
  </si>
  <si>
    <r>
      <t>5.</t>
    </r>
    <r>
      <rPr>
        <sz val="7"/>
        <color indexed="9"/>
        <rFont val="ＭＳ ゴシック"/>
        <family val="3"/>
        <charset val="128"/>
      </rPr>
      <t xml:space="preserve">   </t>
    </r>
    <r>
      <rPr>
        <sz val="10"/>
        <color indexed="9"/>
        <rFont val="ＭＳ ゴシック"/>
        <family val="3"/>
        <charset val="128"/>
      </rPr>
      <t>会場の片付けについて</t>
    </r>
  </si>
  <si>
    <t>最終試合の両チームがグランド整備、ゴール移動、ゴールネット片付け等を行う。</t>
  </si>
  <si>
    <r>
      <t>(2)</t>
    </r>
    <r>
      <rPr>
        <sz val="7"/>
        <rFont val="ＭＳ ゴシック"/>
        <family val="3"/>
        <charset val="128"/>
      </rPr>
      <t xml:space="preserve">  </t>
    </r>
    <r>
      <rPr>
        <sz val="10"/>
        <rFont val="ＭＳ ゴシック"/>
        <family val="3"/>
        <charset val="128"/>
      </rPr>
      <t>本部の片付け</t>
    </r>
  </si>
  <si>
    <t>本部担当者及び最終試合の両チームが、本部備品(テント、机、椅子)の片付けを行う。</t>
  </si>
  <si>
    <r>
      <t>(3)</t>
    </r>
    <r>
      <rPr>
        <sz val="7"/>
        <rFont val="ＭＳ ゴシック"/>
        <family val="3"/>
        <charset val="128"/>
      </rPr>
      <t xml:space="preserve">  </t>
    </r>
    <r>
      <rPr>
        <sz val="10"/>
        <rFont val="ＭＳ ゴシック"/>
        <family val="3"/>
        <charset val="128"/>
      </rPr>
      <t>会場の見回り</t>
    </r>
  </si>
  <si>
    <t>栃木３種リーグ</t>
    <rPh sb="0" eb="2">
      <t>トチギケン</t>
    </rPh>
    <rPh sb="3" eb="4">
      <t>シュ</t>
    </rPh>
    <phoneticPr fontId="2"/>
  </si>
  <si>
    <r>
      <t>審　判　報　告　書　</t>
    </r>
    <r>
      <rPr>
        <sz val="16"/>
        <rFont val="ＭＳ Ｐゴシック"/>
        <family val="3"/>
        <charset val="128"/>
      </rPr>
      <t>（主　審）</t>
    </r>
    <rPh sb="0" eb="1">
      <t>シン</t>
    </rPh>
    <rPh sb="2" eb="3">
      <t>ハン</t>
    </rPh>
    <rPh sb="4" eb="5">
      <t>ホウ</t>
    </rPh>
    <rPh sb="6" eb="7">
      <t>コク</t>
    </rPh>
    <rPh sb="8" eb="9">
      <t>ショ</t>
    </rPh>
    <rPh sb="11" eb="12">
      <t>シュ</t>
    </rPh>
    <rPh sb="13" eb="14">
      <t>シン</t>
    </rPh>
    <phoneticPr fontId="2"/>
  </si>
  <si>
    <t>大会名　：　</t>
    <rPh sb="0" eb="2">
      <t>タイカイ</t>
    </rPh>
    <rPh sb="2" eb="3">
      <t>メイ</t>
    </rPh>
    <phoneticPr fontId="2"/>
  </si>
  <si>
    <t>●　試合結果／詳細</t>
    <rPh sb="2" eb="4">
      <t>シアイ</t>
    </rPh>
    <rPh sb="4" eb="6">
      <t>ケッカ</t>
    </rPh>
    <rPh sb="7" eb="9">
      <t>ショウサイ</t>
    </rPh>
    <phoneticPr fontId="2"/>
  </si>
  <si>
    <t>試合時間　　　　　　分　　：　　延長戦　　　　　　分</t>
    <rPh sb="0" eb="2">
      <t>シアイ</t>
    </rPh>
    <rPh sb="2" eb="4">
      <t>ジカン</t>
    </rPh>
    <rPh sb="10" eb="11">
      <t>フン</t>
    </rPh>
    <rPh sb="16" eb="19">
      <t>エンチョウセン</t>
    </rPh>
    <rPh sb="25" eb="26">
      <t>フン</t>
    </rPh>
    <phoneticPr fontId="2"/>
  </si>
  <si>
    <t>対 戦 及 び 試 合 結 果</t>
    <phoneticPr fontId="2"/>
  </si>
  <si>
    <t>日　時　 ：　　　  年　　　月　　　日　　（　　　）</t>
    <rPh sb="0" eb="1">
      <t>ヒ</t>
    </rPh>
    <rPh sb="2" eb="3">
      <t>ジ</t>
    </rPh>
    <rPh sb="11" eb="12">
      <t>ネン</t>
    </rPh>
    <rPh sb="15" eb="16">
      <t>ツキ</t>
    </rPh>
    <rPh sb="19" eb="20">
      <t>ヒ</t>
    </rPh>
    <phoneticPr fontId="2"/>
  </si>
  <si>
    <t>キックオフ時間           　　　　時　　　　　　　　　分</t>
    <rPh sb="5" eb="7">
      <t>ジカン</t>
    </rPh>
    <rPh sb="22" eb="23">
      <t>ジ</t>
    </rPh>
    <rPh sb="32" eb="33">
      <t>フン</t>
    </rPh>
    <phoneticPr fontId="2"/>
  </si>
  <si>
    <t>場　所　　</t>
    <rPh sb="0" eb="1">
      <t>バ</t>
    </rPh>
    <rPh sb="2" eb="3">
      <t>ショ</t>
    </rPh>
    <phoneticPr fontId="2"/>
  </si>
  <si>
    <t>チーム名　　　</t>
    <rPh sb="3" eb="4">
      <t>メイ</t>
    </rPh>
    <phoneticPr fontId="2"/>
  </si>
  <si>
    <t>－</t>
    <phoneticPr fontId="2"/>
  </si>
  <si>
    <t>延 長</t>
    <rPh sb="0" eb="1">
      <t>エン</t>
    </rPh>
    <rPh sb="2" eb="3">
      <t>チョウ</t>
    </rPh>
    <phoneticPr fontId="2"/>
  </si>
  <si>
    <t>Ｐ  Ｋ</t>
    <phoneticPr fontId="2"/>
  </si>
  <si>
    <t>●　審判員　　氏名／所属</t>
    <rPh sb="2" eb="4">
      <t>シンパン</t>
    </rPh>
    <rPh sb="4" eb="5">
      <t>イン</t>
    </rPh>
    <rPh sb="7" eb="9">
      <t>シメイ</t>
    </rPh>
    <rPh sb="10" eb="12">
      <t>ショゾク</t>
    </rPh>
    <phoneticPr fontId="2"/>
  </si>
  <si>
    <t>●　競技場／用具の状況</t>
    <rPh sb="2" eb="5">
      <t>キョウギジョウ</t>
    </rPh>
    <rPh sb="6" eb="8">
      <t>ヨウグ</t>
    </rPh>
    <rPh sb="9" eb="11">
      <t>ジョウキョウ</t>
    </rPh>
    <phoneticPr fontId="2"/>
  </si>
  <si>
    <t>氏　　　　名</t>
    <rPh sb="0" eb="1">
      <t>シ</t>
    </rPh>
    <rPh sb="5" eb="6">
      <t>メイ</t>
    </rPh>
    <phoneticPr fontId="2"/>
  </si>
  <si>
    <t>所　　　属　</t>
    <rPh sb="0" eb="1">
      <t>トコロ</t>
    </rPh>
    <rPh sb="4" eb="5">
      <t>ゾク</t>
    </rPh>
    <phoneticPr fontId="2"/>
  </si>
  <si>
    <t>主　　  審</t>
    <rPh sb="0" eb="1">
      <t>シュ</t>
    </rPh>
    <rPh sb="5" eb="6">
      <t>シン</t>
    </rPh>
    <phoneticPr fontId="2"/>
  </si>
  <si>
    <t>副　審　1</t>
    <rPh sb="0" eb="1">
      <t>フク</t>
    </rPh>
    <rPh sb="2" eb="3">
      <t>シン</t>
    </rPh>
    <phoneticPr fontId="2"/>
  </si>
  <si>
    <t>副　審　2</t>
    <rPh sb="0" eb="1">
      <t>フク</t>
    </rPh>
    <rPh sb="2" eb="3">
      <t>シン</t>
    </rPh>
    <phoneticPr fontId="2"/>
  </si>
  <si>
    <t>第4の審判</t>
    <rPh sb="0" eb="1">
      <t>ダイ</t>
    </rPh>
    <rPh sb="3" eb="5">
      <t>シンパン</t>
    </rPh>
    <phoneticPr fontId="2"/>
  </si>
  <si>
    <t>●　チーム／選手の姿勢・態度</t>
    <rPh sb="6" eb="8">
      <t>センシュ</t>
    </rPh>
    <rPh sb="9" eb="11">
      <t>シセイ</t>
    </rPh>
    <rPh sb="12" eb="14">
      <t>タイド</t>
    </rPh>
    <phoneticPr fontId="2"/>
  </si>
  <si>
    <t>チーム名　【　　　　　　　　　　　　　　】</t>
    <rPh sb="3" eb="4">
      <t>メイ</t>
    </rPh>
    <phoneticPr fontId="2"/>
  </si>
  <si>
    <t>●　警　告</t>
    <rPh sb="2" eb="3">
      <t>ケイ</t>
    </rPh>
    <rPh sb="4" eb="5">
      <t>コク</t>
    </rPh>
    <phoneticPr fontId="2"/>
  </si>
  <si>
    <t>№　／　時　間</t>
    <rPh sb="4" eb="5">
      <t>トキ</t>
    </rPh>
    <rPh sb="6" eb="7">
      <t>アイダ</t>
    </rPh>
    <phoneticPr fontId="2"/>
  </si>
  <si>
    <t>チーム</t>
    <phoneticPr fontId="2"/>
  </si>
  <si>
    <t>氏　　名</t>
    <rPh sb="0" eb="1">
      <t>シ</t>
    </rPh>
    <rPh sb="3" eb="4">
      <t>メイ</t>
    </rPh>
    <phoneticPr fontId="2"/>
  </si>
  <si>
    <t>番号</t>
    <rPh sb="0" eb="2">
      <t>バンゴウ</t>
    </rPh>
    <phoneticPr fontId="2"/>
  </si>
  <si>
    <t>　理　由　（反 ・ラ ・異 ・繰 ・遅 ・距 ・入 ・去）　具体的理由</t>
    <rPh sb="1" eb="2">
      <t>リ</t>
    </rPh>
    <rPh sb="3" eb="4">
      <t>ヨシ</t>
    </rPh>
    <rPh sb="6" eb="7">
      <t>ハン</t>
    </rPh>
    <rPh sb="12" eb="13">
      <t>イ</t>
    </rPh>
    <rPh sb="15" eb="16">
      <t>クリ</t>
    </rPh>
    <rPh sb="18" eb="19">
      <t>チ</t>
    </rPh>
    <rPh sb="21" eb="22">
      <t>キョ</t>
    </rPh>
    <rPh sb="24" eb="25">
      <t>イリ</t>
    </rPh>
    <rPh sb="27" eb="28">
      <t>キョ</t>
    </rPh>
    <rPh sb="30" eb="33">
      <t>グタイテキ</t>
    </rPh>
    <rPh sb="33" eb="35">
      <t>リユウ</t>
    </rPh>
    <phoneticPr fontId="2"/>
  </si>
  <si>
    <t>　1．</t>
    <phoneticPr fontId="2"/>
  </si>
  <si>
    <t>　（　　  ）．</t>
    <phoneticPr fontId="2"/>
  </si>
  <si>
    <t>　2．</t>
    <phoneticPr fontId="2"/>
  </si>
  <si>
    <t>　（　　　）．</t>
    <phoneticPr fontId="2"/>
  </si>
  <si>
    <t>　3．</t>
    <phoneticPr fontId="2"/>
  </si>
  <si>
    <t>　4．</t>
    <phoneticPr fontId="2"/>
  </si>
  <si>
    <t>　5．</t>
  </si>
  <si>
    <t>　6．</t>
  </si>
  <si>
    <r>
      <t>●　退　場</t>
    </r>
    <r>
      <rPr>
        <sz val="9"/>
        <rFont val="ＭＳ Ｐゴシック"/>
        <family val="3"/>
        <charset val="128"/>
      </rPr>
      <t>　　（詳細は、</t>
    </r>
    <r>
      <rPr>
        <b/>
        <sz val="9"/>
        <rFont val="ＭＳ Ｐゴシック"/>
        <family val="3"/>
        <charset val="128"/>
      </rPr>
      <t>重要事項報告書</t>
    </r>
    <r>
      <rPr>
        <sz val="9"/>
        <rFont val="ＭＳ Ｐゴシック"/>
        <family val="3"/>
        <charset val="128"/>
      </rPr>
      <t>に記入して提出する。但し警告2はこの報告書のみで良い）</t>
    </r>
    <rPh sb="2" eb="3">
      <t>タイ</t>
    </rPh>
    <rPh sb="4" eb="5">
      <t>バ</t>
    </rPh>
    <rPh sb="8" eb="10">
      <t>ショウサイ</t>
    </rPh>
    <rPh sb="12" eb="14">
      <t>ジュウヨウ</t>
    </rPh>
    <rPh sb="14" eb="16">
      <t>ジコウ</t>
    </rPh>
    <rPh sb="16" eb="19">
      <t>ホウコクショ</t>
    </rPh>
    <rPh sb="20" eb="22">
      <t>キニュウ</t>
    </rPh>
    <rPh sb="24" eb="26">
      <t>テイシュツ</t>
    </rPh>
    <rPh sb="29" eb="30">
      <t>タダ</t>
    </rPh>
    <rPh sb="31" eb="33">
      <t>ケイコク</t>
    </rPh>
    <rPh sb="37" eb="40">
      <t>ホウコクショ</t>
    </rPh>
    <rPh sb="43" eb="44">
      <t>ヨ</t>
    </rPh>
    <phoneticPr fontId="2"/>
  </si>
  <si>
    <r>
      <t>　理　由　</t>
    </r>
    <r>
      <rPr>
        <sz val="8"/>
        <rFont val="ＭＳ Ｐゴシック"/>
        <family val="3"/>
        <charset val="128"/>
      </rPr>
      <t>（不正・乱暴・つば・阻止-手・阻止-他・暴言・警告2）</t>
    </r>
    <r>
      <rPr>
        <sz val="9"/>
        <rFont val="ＭＳ Ｐゴシック"/>
        <family val="3"/>
        <charset val="128"/>
      </rPr>
      <t>　具体的理由</t>
    </r>
    <rPh sb="1" eb="2">
      <t>リ</t>
    </rPh>
    <rPh sb="3" eb="4">
      <t>ヨシ</t>
    </rPh>
    <rPh sb="6" eb="8">
      <t>フセイ</t>
    </rPh>
    <rPh sb="9" eb="11">
      <t>ランボウ</t>
    </rPh>
    <rPh sb="15" eb="17">
      <t>ソシ</t>
    </rPh>
    <rPh sb="18" eb="19">
      <t>テ</t>
    </rPh>
    <rPh sb="20" eb="22">
      <t>ソシ</t>
    </rPh>
    <rPh sb="23" eb="24">
      <t>タ</t>
    </rPh>
    <rPh sb="25" eb="27">
      <t>ボウゲン</t>
    </rPh>
    <rPh sb="28" eb="30">
      <t>ケイコク</t>
    </rPh>
    <rPh sb="33" eb="36">
      <t>グタイテキ</t>
    </rPh>
    <rPh sb="36" eb="38">
      <t>リユウ</t>
    </rPh>
    <phoneticPr fontId="2"/>
  </si>
  <si>
    <t>　（　　　　　）．</t>
    <phoneticPr fontId="2"/>
  </si>
  <si>
    <t>●　その他の報告事項</t>
    <rPh sb="4" eb="5">
      <t>タ</t>
    </rPh>
    <rPh sb="6" eb="8">
      <t>ホウコク</t>
    </rPh>
    <rPh sb="8" eb="10">
      <t>ジコウ</t>
    </rPh>
    <phoneticPr fontId="2"/>
  </si>
  <si>
    <t>以上の通り報告致します。</t>
    <rPh sb="0" eb="2">
      <t>イジョウ</t>
    </rPh>
    <rPh sb="3" eb="4">
      <t>トオ</t>
    </rPh>
    <rPh sb="5" eb="7">
      <t>ホウコク</t>
    </rPh>
    <rPh sb="7" eb="8">
      <t>イタ</t>
    </rPh>
    <phoneticPr fontId="2"/>
  </si>
  <si>
    <t>　　　　　　　　　　年　　　　　月　　　　　日</t>
    <rPh sb="10" eb="11">
      <t>ネン</t>
    </rPh>
    <rPh sb="16" eb="17">
      <t>ガツ</t>
    </rPh>
    <rPh sb="22" eb="23">
      <t>ヒ</t>
    </rPh>
    <phoneticPr fontId="2"/>
  </si>
  <si>
    <t>主審住所</t>
    <rPh sb="0" eb="2">
      <t>シュシン</t>
    </rPh>
    <rPh sb="2" eb="4">
      <t>ジュウショ</t>
    </rPh>
    <phoneticPr fontId="2"/>
  </si>
  <si>
    <t>署　　　名</t>
    <rPh sb="0" eb="1">
      <t>ショ</t>
    </rPh>
    <rPh sb="4" eb="5">
      <t>メイ</t>
    </rPh>
    <phoneticPr fontId="2"/>
  </si>
  <si>
    <t>栃木県クラブユース連盟　理事長殿</t>
    <rPh sb="0" eb="3">
      <t>トチギケン</t>
    </rPh>
    <rPh sb="9" eb="11">
      <t>レンメイ</t>
    </rPh>
    <rPh sb="12" eb="15">
      <t>リジチョウ</t>
    </rPh>
    <rPh sb="15" eb="16">
      <t>ドノ</t>
    </rPh>
    <phoneticPr fontId="2"/>
  </si>
  <si>
    <t>マネージャーズ ミーティング</t>
  </si>
  <si>
    <t>1.審判員証の確認</t>
  </si>
  <si>
    <t>本部担当者が主審／副審1／副審2／第4の審判の各審判員証を確認します。</t>
    <phoneticPr fontId="2"/>
  </si>
  <si>
    <t>2.参加者の自己紹介</t>
  </si>
  <si>
    <t>本部担当者、両チーム役員、審判員の順で自己紹介を行います。</t>
    <phoneticPr fontId="2"/>
  </si>
  <si>
    <t>3.ユニフォーム確認</t>
  </si>
  <si>
    <t>監督同士の話し合いにより、事前に決定したユニフォームを主審が確認する。確認は、ユニフォームの写真にて行うので、チーム役員は、フィールドプレーヤー(ホーム及びアウェイ)とゴールキーパー(ホーム及びアウェイ)のユニフォーム写真を持参すること。</t>
    <phoneticPr fontId="2"/>
  </si>
  <si>
    <t>主審によって、ユニフォームが認められなかった場合や監督同士で決定できなかった場合には、トスによって着用するユニフォームを決定する。</t>
  </si>
  <si>
    <t>4.競技規則等確認</t>
  </si>
  <si>
    <t>(1)    選手登録</t>
  </si>
  <si>
    <t>チーム役員は、マネージャーズミーテング時に先発選手11人の背番号に○をつけた選手登録用紙を2部提出する。また、当日登録しない選手には、抹消線(二重線)を引く。</t>
  </si>
  <si>
    <t>選手登録用紙提出後、試合開始までに怪我等で試合出場が不可能になった選手がいた場合には、先発選手の変更ができる。</t>
    <rPh sb="43" eb="45">
      <t>センパツ</t>
    </rPh>
    <rPh sb="45" eb="47">
      <t>センシュ</t>
    </rPh>
    <phoneticPr fontId="2"/>
  </si>
  <si>
    <t>(2)    警告及び退場</t>
  </si>
  <si>
    <t>選手登録用紙に記載された選手と両チームの前試合までの退場及び警告選手を確認し、今試合に出場可能か確認します。前試合で退場になった選手及び前試合で大会を通じて2回目の警告を受けた選手は選手登録できません。</t>
    <phoneticPr fontId="2"/>
  </si>
  <si>
    <t>(3)    ベンチ入り役員及び選手</t>
  </si>
  <si>
    <t>ベンチに入ることができるのは、選手登録用紙に記載されたチーム役員及び選手に限る。また、メンバー表提出後の変更は認められません。</t>
    <rPh sb="47" eb="48">
      <t>ヒョウ</t>
    </rPh>
    <phoneticPr fontId="2"/>
  </si>
  <si>
    <t>(4)    ピッチでのW-up</t>
  </si>
  <si>
    <t>試合開始25分前から10分間とします（本部が計測）</t>
    <rPh sb="19" eb="21">
      <t>ホンブ</t>
    </rPh>
    <rPh sb="22" eb="24">
      <t>ケイソク</t>
    </rPh>
    <phoneticPr fontId="2"/>
  </si>
  <si>
    <t>(5)    試合時間</t>
  </si>
  <si>
    <t>(6)    リーグ戦の順位決定</t>
  </si>
  <si>
    <t>(7)    選手確認</t>
  </si>
  <si>
    <t>(8)    交代選手</t>
  </si>
  <si>
    <t>選手交代は14名迄の自由な交代とし、交代用紙を使用します。（交代用紙はチームで用意）選手証は交代用紙と一緒に４審に持参して下さい。（選手証の返却は本部が行います。）</t>
    <rPh sb="0" eb="4">
      <t>センシュコウタイ</t>
    </rPh>
    <rPh sb="7" eb="8">
      <t>メイ</t>
    </rPh>
    <rPh sb="8" eb="9">
      <t>マデ</t>
    </rPh>
    <rPh sb="10" eb="12">
      <t>ジユウ</t>
    </rPh>
    <rPh sb="13" eb="15">
      <t>コウタイ</t>
    </rPh>
    <rPh sb="18" eb="22">
      <t>コウタイヨウシ</t>
    </rPh>
    <rPh sb="23" eb="25">
      <t>シヨウ</t>
    </rPh>
    <rPh sb="30" eb="34">
      <t>コウタイヨウシ</t>
    </rPh>
    <rPh sb="39" eb="41">
      <t>ヨウイ</t>
    </rPh>
    <rPh sb="42" eb="44">
      <t>センシュショウ</t>
    </rPh>
    <rPh sb="44" eb="45">
      <t>ショウ</t>
    </rPh>
    <rPh sb="46" eb="50">
      <t>コウタイヨウシ</t>
    </rPh>
    <rPh sb="51" eb="53">
      <t>イッショ</t>
    </rPh>
    <rPh sb="55" eb="56">
      <t>シン</t>
    </rPh>
    <rPh sb="57" eb="59">
      <t>ジサン</t>
    </rPh>
    <rPh sb="61" eb="62">
      <t>クダ</t>
    </rPh>
    <rPh sb="66" eb="69">
      <t>センシュショウ</t>
    </rPh>
    <rPh sb="70" eb="72">
      <t>ヘンキャク</t>
    </rPh>
    <rPh sb="73" eb="75">
      <t>ホンブ</t>
    </rPh>
    <rPh sb="76" eb="77">
      <t>オコナ</t>
    </rPh>
    <phoneticPr fontId="2"/>
  </si>
  <si>
    <t>第４種年代の選手の登録は５名迄とし、出場は２名以内とします。</t>
    <rPh sb="9" eb="11">
      <t>トウロク</t>
    </rPh>
    <rPh sb="13" eb="14">
      <t>メイ</t>
    </rPh>
    <rPh sb="14" eb="15">
      <t>マデ</t>
    </rPh>
    <rPh sb="18" eb="20">
      <t>シュツジョウ</t>
    </rPh>
    <rPh sb="22" eb="25">
      <t>メイイナイ</t>
    </rPh>
    <phoneticPr fontId="2"/>
  </si>
  <si>
    <t>外国人選手の登録は５名迄とし、出場は３名以内とします。</t>
    <rPh sb="6" eb="8">
      <t>トウロク</t>
    </rPh>
    <rPh sb="15" eb="17">
      <t>シュツジョウ</t>
    </rPh>
    <rPh sb="20" eb="22">
      <t>イナイ</t>
    </rPh>
    <phoneticPr fontId="2"/>
  </si>
  <si>
    <t>(9)    試合開始セレモニー</t>
  </si>
  <si>
    <t>タッチラインとセンターサークルの中間地点で、本部･ベンチ及び観客に一礼後、両チーム同士握手をします。（その際に審判には握手はしません。）その後、キャプテンのみが残りトスを行う。その間、キックオフまでの間(1～2分)、先発11人にピッチ上でのボールの使用を認めます。</t>
    <rPh sb="53" eb="54">
      <t>サイ</t>
    </rPh>
    <rPh sb="55" eb="57">
      <t>シンパン</t>
    </rPh>
    <rPh sb="59" eb="61">
      <t>アクシュ</t>
    </rPh>
    <phoneticPr fontId="2"/>
  </si>
  <si>
    <t>(10)  ハーフタイムの時間</t>
  </si>
  <si>
    <t>前半終了のホイッスルから、後半開始のホイッスルまでを10分とする。主審は、後半開始1分前に合図の笛を吹きます。選手は速やかにピッチへ移動するようにして下さい。</t>
    <rPh sb="75" eb="76">
      <t>クダ</t>
    </rPh>
    <phoneticPr fontId="2"/>
  </si>
  <si>
    <t>(11)  試合中の指示</t>
  </si>
  <si>
    <t>指示を与える役員はその都度1名に限ります。また、指示が終わったら直ちに着席して下さい。テクニカルエリアが設置されていない会場では立ち上がってゲームに関する指示を与えることができますが、立ち上がったままでいることはできません。また、指導者や選手は、審判に対して異議や抗議はしないこと。悪質な場合には、主審によって退席処分にさせられる場合があります。</t>
    <rPh sb="39" eb="40">
      <t>クダ</t>
    </rPh>
    <rPh sb="155" eb="157">
      <t>タイセキ</t>
    </rPh>
    <rPh sb="165" eb="167">
      <t>バアイ</t>
    </rPh>
    <phoneticPr fontId="2"/>
  </si>
  <si>
    <t>(12)  飲水タイムについて</t>
  </si>
  <si>
    <t>飲水タイムを設ける場合(マネージャーズミーティング時に決定する)には、審判の指示により、前半又は後半の中間に飲水を行います。その際は、選手はピッチから出ることなく、ピッチ上で飲水をして下さい。また、監督やコーチは選手に対してゲームに関する指示をすることができません。</t>
    <rPh sb="92" eb="93">
      <t>クダ</t>
    </rPh>
    <phoneticPr fontId="2"/>
  </si>
  <si>
    <t>(13)  試合球</t>
  </si>
  <si>
    <t>試合球は持ち寄りとし、両チームとも1個用意します。マネージャーズミーティング時に持ち寄って下さい。このボールは、原則として、程度のよいもの(新しいボールが望ましい)をお願いします。</t>
    <rPh sb="40" eb="41">
      <t>モ</t>
    </rPh>
    <rPh sb="42" eb="43">
      <t>ヨ</t>
    </rPh>
    <rPh sb="45" eb="46">
      <t>クダ</t>
    </rPh>
    <rPh sb="84" eb="85">
      <t>ネガ</t>
    </rPh>
    <phoneticPr fontId="2"/>
  </si>
  <si>
    <t>5.その他</t>
  </si>
  <si>
    <t>(14)  選手管理</t>
  </si>
  <si>
    <t>試合中のW-upは、指定された場所･方法で行います。原則的には、ビブス着用、ボール使用不可、ベンチ裏又はベンチ横で行うこのなります。また、W-upをしない選手は、ベンチに着席する事をげんそくとします。</t>
    <rPh sb="89" eb="90">
      <t>コト</t>
    </rPh>
    <phoneticPr fontId="2"/>
  </si>
  <si>
    <t>次の試合に出場するチームは、W-up時に、現試合の妨げになるような行為はしないこと。</t>
  </si>
  <si>
    <t>ベンチ内から、鳴り物で応援することは出来ません。</t>
    <rPh sb="18" eb="20">
      <t>デキ</t>
    </rPh>
    <phoneticPr fontId="2"/>
  </si>
  <si>
    <t>ベンチに入る選手の服装(インナーシャツだけ、サンダル履き等は厳禁)及び役員の喫煙は十分気をつけてください。</t>
  </si>
  <si>
    <t>(15)  観客、父兄の管理(チームが指導してください。)</t>
  </si>
  <si>
    <t>試合観戦のマナーとルールを守らせる。具体的には、審判員や選手への暴言をしない。観戦する場所をわきまえ、他チームとの兼ね合いを考慮する事を徹底して下さい。</t>
    <rPh sb="66" eb="67">
      <t>コト</t>
    </rPh>
    <rPh sb="68" eb="70">
      <t>テッテイ</t>
    </rPh>
    <rPh sb="72" eb="73">
      <t>クダ</t>
    </rPh>
    <phoneticPr fontId="2"/>
  </si>
  <si>
    <t>試合会場の使用上の注意点を守らせる。会場によっては禁止されていることもありますのでルールを守らせてください。【飲食、喫煙、ペットの持込、駐車スペース等】また、ゴミは必ず持ち帰ってください。</t>
  </si>
  <si>
    <r>
      <t>重要事項報告書　</t>
    </r>
    <r>
      <rPr>
        <sz val="16"/>
        <rFont val="ＭＳ Ｐゴシック"/>
        <family val="3"/>
        <charset val="128"/>
      </rPr>
      <t>（主審／本部）</t>
    </r>
    <rPh sb="0" eb="2">
      <t>ジュウヨウ</t>
    </rPh>
    <rPh sb="2" eb="4">
      <t>ジコウ</t>
    </rPh>
    <rPh sb="4" eb="7">
      <t>ホウコクショ</t>
    </rPh>
    <rPh sb="9" eb="11">
      <t>シュシン</t>
    </rPh>
    <rPh sb="12" eb="14">
      <t>ホンブ</t>
    </rPh>
    <phoneticPr fontId="2"/>
  </si>
  <si>
    <t>対 戦 及 び 試 合 結 果</t>
    <phoneticPr fontId="2"/>
  </si>
  <si>
    <t>日　時　 ：　 　　　　  年　　　 月　　　 日　（　　 　）</t>
    <rPh sb="0" eb="1">
      <t>ヒ</t>
    </rPh>
    <rPh sb="2" eb="3">
      <t>ジ</t>
    </rPh>
    <rPh sb="14" eb="15">
      <t>ネン</t>
    </rPh>
    <rPh sb="19" eb="20">
      <t>ツキ</t>
    </rPh>
    <rPh sb="24" eb="25">
      <t>ヒ</t>
    </rPh>
    <phoneticPr fontId="2"/>
  </si>
  <si>
    <t>場　所　　　　　　　　　　　　　　　　　　　　　グランド</t>
    <rPh sb="0" eb="1">
      <t>バ</t>
    </rPh>
    <rPh sb="2" eb="3">
      <t>ショ</t>
    </rPh>
    <phoneticPr fontId="2"/>
  </si>
  <si>
    <t>－</t>
    <phoneticPr fontId="2"/>
  </si>
  <si>
    <t>Ｐ  Ｋ</t>
    <phoneticPr fontId="2"/>
  </si>
  <si>
    <t>●　退場、その他重要事項についての詳細</t>
    <rPh sb="2" eb="4">
      <t>タイジョウ</t>
    </rPh>
    <rPh sb="7" eb="8">
      <t>タ</t>
    </rPh>
    <rPh sb="8" eb="10">
      <t>ジュウヨウ</t>
    </rPh>
    <rPh sb="10" eb="12">
      <t>ジコウ</t>
    </rPh>
    <rPh sb="17" eb="19">
      <t>ショウサイ</t>
    </rPh>
    <phoneticPr fontId="2"/>
  </si>
  <si>
    <t>試合時間</t>
    <rPh sb="0" eb="2">
      <t>シアイ</t>
    </rPh>
    <rPh sb="2" eb="4">
      <t>ジカン</t>
    </rPh>
    <phoneticPr fontId="32"/>
  </si>
  <si>
    <t>対戦相手</t>
    <rPh sb="0" eb="2">
      <t>タイセン</t>
    </rPh>
    <rPh sb="2" eb="4">
      <t>アイテ</t>
    </rPh>
    <phoneticPr fontId="32"/>
  </si>
  <si>
    <t>審判</t>
    <rPh sb="0" eb="2">
      <t>シンパン</t>
    </rPh>
    <phoneticPr fontId="32"/>
  </si>
  <si>
    <t>本部担当</t>
    <rPh sb="0" eb="2">
      <t>ホンブ</t>
    </rPh>
    <rPh sb="2" eb="4">
      <t>タントウ</t>
    </rPh>
    <phoneticPr fontId="32"/>
  </si>
  <si>
    <t>佐野日中</t>
    <rPh sb="0" eb="2">
      <t>サノ</t>
    </rPh>
    <rPh sb="2" eb="3">
      <t>ヒ</t>
    </rPh>
    <rPh sb="3" eb="4">
      <t>チュウ</t>
    </rPh>
    <phoneticPr fontId="2"/>
  </si>
  <si>
    <t>大内中</t>
    <rPh sb="0" eb="2">
      <t>オオウチ</t>
    </rPh>
    <rPh sb="2" eb="3">
      <t>チュウ</t>
    </rPh>
    <phoneticPr fontId="2"/>
  </si>
  <si>
    <t>陽西中</t>
    <rPh sb="0" eb="2">
      <t>ヨウサイ</t>
    </rPh>
    <rPh sb="2" eb="3">
      <t>チュウ</t>
    </rPh>
    <phoneticPr fontId="2"/>
  </si>
  <si>
    <t>大内中学校</t>
    <rPh sb="0" eb="2">
      <t>オオウチ</t>
    </rPh>
    <rPh sb="2" eb="5">
      <t>チュウガッコウ</t>
    </rPh>
    <phoneticPr fontId="32"/>
  </si>
  <si>
    <t>大内中学校</t>
    <rPh sb="0" eb="2">
      <t>オオウチ</t>
    </rPh>
    <rPh sb="2" eb="3">
      <t>チュウ</t>
    </rPh>
    <rPh sb="3" eb="5">
      <t>ガッコウ</t>
    </rPh>
    <phoneticPr fontId="32"/>
  </si>
  <si>
    <t>日大</t>
    <rPh sb="0" eb="2">
      <t>ニチダイ</t>
    </rPh>
    <phoneticPr fontId="2"/>
  </si>
  <si>
    <t>大内</t>
    <rPh sb="0" eb="2">
      <t>オオウチ</t>
    </rPh>
    <phoneticPr fontId="2"/>
  </si>
  <si>
    <t>陽西</t>
    <rPh sb="0" eb="2">
      <t>ヨウサイ</t>
    </rPh>
    <phoneticPr fontId="2"/>
  </si>
  <si>
    <t>TM</t>
    <phoneticPr fontId="2"/>
  </si>
  <si>
    <t>①勝ち点(勝:3、分:1、負:０)、②得失点差、③総得点、④当該チーム同士の結果、⑤抽選の順により、来年度のリーグ編成に生かす。</t>
    <rPh sb="50" eb="53">
      <t>ライネンド</t>
    </rPh>
    <rPh sb="57" eb="59">
      <t>ヘンセイ</t>
    </rPh>
    <rPh sb="60" eb="61">
      <t>イ</t>
    </rPh>
    <phoneticPr fontId="2"/>
  </si>
  <si>
    <t>大会要項のとおり試合時間は、60分(30－10－30)とします。</t>
    <rPh sb="0" eb="4">
      <t>タイカイヨウコウ</t>
    </rPh>
    <rPh sb="8" eb="10">
      <t>シアイ</t>
    </rPh>
    <phoneticPr fontId="2"/>
  </si>
  <si>
    <t>【警告／退場者リスト】</t>
  </si>
  <si>
    <t>№</t>
    <phoneticPr fontId="2"/>
  </si>
  <si>
    <t>日　時</t>
    <rPh sb="0" eb="1">
      <t>ヒ</t>
    </rPh>
    <rPh sb="2" eb="3">
      <t>ジ</t>
    </rPh>
    <phoneticPr fontId="2"/>
  </si>
  <si>
    <t>氏　名</t>
    <rPh sb="0" eb="1">
      <t>シ</t>
    </rPh>
    <rPh sb="2" eb="3">
      <t>メイ</t>
    </rPh>
    <phoneticPr fontId="2"/>
  </si>
  <si>
    <t>内　容</t>
    <rPh sb="0" eb="1">
      <t>ウチ</t>
    </rPh>
    <rPh sb="2" eb="3">
      <t>カタチ</t>
    </rPh>
    <phoneticPr fontId="2"/>
  </si>
  <si>
    <t>処　置</t>
    <rPh sb="0" eb="1">
      <t>トコロ</t>
    </rPh>
    <rPh sb="2" eb="3">
      <t>オキ</t>
    </rPh>
    <phoneticPr fontId="2"/>
  </si>
  <si>
    <t>№</t>
    <phoneticPr fontId="2"/>
  </si>
  <si>
    <t>栃木県三種リーグ</t>
    <rPh sb="0" eb="3">
      <t>トチギケン</t>
    </rPh>
    <rPh sb="3" eb="5">
      <t>サンシュ</t>
    </rPh>
    <phoneticPr fontId="2"/>
  </si>
  <si>
    <r>
      <t>試　合　結　果　送　信　票 　</t>
    </r>
    <r>
      <rPr>
        <b/>
        <sz val="16"/>
        <rFont val="ＭＳ Ｐゴシック"/>
        <family val="3"/>
        <charset val="128"/>
      </rPr>
      <t>(本　部）</t>
    </r>
    <rPh sb="0" eb="1">
      <t>ココロ</t>
    </rPh>
    <rPh sb="2" eb="3">
      <t>ゴウ</t>
    </rPh>
    <rPh sb="4" eb="5">
      <t>ムスブ</t>
    </rPh>
    <rPh sb="6" eb="7">
      <t>ハタシ</t>
    </rPh>
    <rPh sb="8" eb="9">
      <t>ソウ</t>
    </rPh>
    <rPh sb="10" eb="11">
      <t>シン</t>
    </rPh>
    <rPh sb="12" eb="13">
      <t>ヒョウ</t>
    </rPh>
    <rPh sb="16" eb="17">
      <t>ホン</t>
    </rPh>
    <rPh sb="18" eb="19">
      <t>ブ</t>
    </rPh>
    <phoneticPr fontId="2"/>
  </si>
  <si>
    <t xml:space="preserve">        年　　　月　　　日　（　　　）</t>
    <rPh sb="8" eb="9">
      <t>ネン</t>
    </rPh>
    <rPh sb="12" eb="13">
      <t>ツキ</t>
    </rPh>
    <rPh sb="16" eb="17">
      <t>ヒ</t>
    </rPh>
    <phoneticPr fontId="2"/>
  </si>
  <si>
    <t>対 戦 及 び 試 合 結 果</t>
    <phoneticPr fontId="2"/>
  </si>
  <si>
    <t>会場名</t>
    <rPh sb="0" eb="2">
      <t>カイジョウ</t>
    </rPh>
    <rPh sb="2" eb="3">
      <t>メイ</t>
    </rPh>
    <phoneticPr fontId="2"/>
  </si>
  <si>
    <t>－</t>
    <phoneticPr fontId="2"/>
  </si>
  <si>
    <t>代表者サイン</t>
    <rPh sb="0" eb="3">
      <t>ダイヒョウシャ</t>
    </rPh>
    <phoneticPr fontId="2"/>
  </si>
  <si>
    <t>延長</t>
    <rPh sb="0" eb="2">
      <t>エンチョウ</t>
    </rPh>
    <phoneticPr fontId="2"/>
  </si>
  <si>
    <t>Ｐ　Ｋ</t>
    <phoneticPr fontId="2"/>
  </si>
  <si>
    <t>－</t>
    <phoneticPr fontId="2"/>
  </si>
  <si>
    <t>警告／退場</t>
    <rPh sb="0" eb="2">
      <t>ケイコク</t>
    </rPh>
    <rPh sb="3" eb="5">
      <t>タイジョウ</t>
    </rPh>
    <phoneticPr fontId="2"/>
  </si>
  <si>
    <t>氏　 名</t>
    <rPh sb="0" eb="1">
      <t>シ</t>
    </rPh>
    <rPh sb="3" eb="4">
      <t>メイ</t>
    </rPh>
    <phoneticPr fontId="2"/>
  </si>
  <si>
    <t>理　　 由</t>
    <rPh sb="0" eb="1">
      <t>リ</t>
    </rPh>
    <rPh sb="4" eb="5">
      <t>ヨシ</t>
    </rPh>
    <phoneticPr fontId="2"/>
  </si>
  <si>
    <t>№</t>
    <phoneticPr fontId="2"/>
  </si>
  <si>
    <t>警告　　退場</t>
    <rPh sb="0" eb="2">
      <t>ケイコク</t>
    </rPh>
    <rPh sb="4" eb="6">
      <t>タイジョウ</t>
    </rPh>
    <phoneticPr fontId="2"/>
  </si>
  <si>
    <t>対 戦 及 び 試 合 結 果</t>
    <phoneticPr fontId="2"/>
  </si>
  <si>
    <t>【　送信者　】</t>
    <rPh sb="2" eb="5">
      <t>ソウシンシャ</t>
    </rPh>
    <phoneticPr fontId="2"/>
  </si>
  <si>
    <t>【　送信先　】</t>
    <rPh sb="2" eb="4">
      <t>ソウシン</t>
    </rPh>
    <rPh sb="4" eb="5">
      <t>サキ</t>
    </rPh>
    <phoneticPr fontId="2"/>
  </si>
  <si>
    <t>宛　先</t>
    <rPh sb="0" eb="1">
      <t>アテ</t>
    </rPh>
    <rPh sb="2" eb="3">
      <t>サキ</t>
    </rPh>
    <phoneticPr fontId="2"/>
  </si>
  <si>
    <t>佐野日本大学中等教育学校</t>
    <rPh sb="0" eb="2">
      <t>サノ</t>
    </rPh>
    <rPh sb="2" eb="4">
      <t>ニホン</t>
    </rPh>
    <rPh sb="4" eb="6">
      <t>ダイガク</t>
    </rPh>
    <rPh sb="6" eb="8">
      <t>チュウトウ</t>
    </rPh>
    <rPh sb="8" eb="10">
      <t>キョウイク</t>
    </rPh>
    <rPh sb="10" eb="12">
      <t>ガッコウ</t>
    </rPh>
    <phoneticPr fontId="2"/>
  </si>
  <si>
    <t>送信者名</t>
    <rPh sb="0" eb="3">
      <t>ソウシンシャ</t>
    </rPh>
    <rPh sb="3" eb="4">
      <t>メイ</t>
    </rPh>
    <phoneticPr fontId="2"/>
  </si>
  <si>
    <t>Ｆ Ａ Ｘ</t>
    <phoneticPr fontId="2"/>
  </si>
  <si>
    <t>0283-25-0441</t>
    <phoneticPr fontId="2"/>
  </si>
  <si>
    <t>連 絡 先</t>
    <rPh sb="0" eb="1">
      <t>レン</t>
    </rPh>
    <rPh sb="2" eb="3">
      <t>ラク</t>
    </rPh>
    <rPh sb="4" eb="5">
      <t>サキ</t>
    </rPh>
    <phoneticPr fontId="2"/>
  </si>
  <si>
    <t>090-3211-0434</t>
    <phoneticPr fontId="2"/>
  </si>
  <si>
    <t>E-mail  t00236@mail.sanonihon-u-h.ed.jp</t>
    <phoneticPr fontId="2"/>
  </si>
  <si>
    <t>★　試合当日のPM7時まで送信して下さい</t>
    <rPh sb="2" eb="4">
      <t>シアイ</t>
    </rPh>
    <rPh sb="4" eb="6">
      <t>トウジツ</t>
    </rPh>
    <rPh sb="10" eb="11">
      <t>ジ</t>
    </rPh>
    <rPh sb="13" eb="15">
      <t>ソウシン</t>
    </rPh>
    <rPh sb="17" eb="18">
      <t>クダ</t>
    </rPh>
    <phoneticPr fontId="2"/>
  </si>
  <si>
    <t>第3種U-15リーグ（2部Bブロック）</t>
    <rPh sb="0" eb="1">
      <t>ダイ</t>
    </rPh>
    <rPh sb="2" eb="3">
      <t>シュ</t>
    </rPh>
    <rPh sb="12" eb="13">
      <t>ブ</t>
    </rPh>
    <phoneticPr fontId="2"/>
  </si>
  <si>
    <r>
      <t>(1)</t>
    </r>
    <r>
      <rPr>
        <sz val="7"/>
        <rFont val="ＭＳ ゴシック"/>
        <family val="3"/>
        <charset val="128"/>
      </rPr>
      <t xml:space="preserve">  </t>
    </r>
    <r>
      <rPr>
        <sz val="10"/>
        <rFont val="ＭＳ ゴシック"/>
        <family val="3"/>
        <charset val="128"/>
      </rPr>
      <t>グラウンドの準備</t>
    </r>
    <phoneticPr fontId="2"/>
  </si>
  <si>
    <r>
      <t>(1)</t>
    </r>
    <r>
      <rPr>
        <sz val="7"/>
        <rFont val="ＭＳ ゴシック"/>
        <family val="3"/>
        <charset val="128"/>
      </rPr>
      <t xml:space="preserve">  </t>
    </r>
    <r>
      <rPr>
        <sz val="10"/>
        <rFont val="ＭＳ ゴシック"/>
        <family val="3"/>
        <charset val="128"/>
      </rPr>
      <t>グラウンドの片付け</t>
    </r>
    <phoneticPr fontId="2"/>
  </si>
  <si>
    <t>本部担当者及び最終試合の両チームは、グラウンドや施設のゴミの確認や破損箇所が無いか確認する。</t>
    <phoneticPr fontId="2"/>
  </si>
  <si>
    <t>グラウンド</t>
    <phoneticPr fontId="2"/>
  </si>
  <si>
    <t>グラウンド</t>
    <phoneticPr fontId="2"/>
  </si>
  <si>
    <t>グラウンド</t>
    <phoneticPr fontId="2"/>
  </si>
  <si>
    <t>報告先：佐野日本大学中等教育学校　海老沼 秀樹</t>
    <rPh sb="4" eb="6">
      <t>サノ</t>
    </rPh>
    <rPh sb="6" eb="8">
      <t>ニホン</t>
    </rPh>
    <rPh sb="8" eb="10">
      <t>ダイガク</t>
    </rPh>
    <rPh sb="10" eb="12">
      <t>チュウトウ</t>
    </rPh>
    <rPh sb="12" eb="14">
      <t>キョウイク</t>
    </rPh>
    <rPh sb="14" eb="16">
      <t>ガッコウ</t>
    </rPh>
    <rPh sb="17" eb="20">
      <t>エビヌマ</t>
    </rPh>
    <rPh sb="21" eb="23">
      <t>ヒデキ</t>
    </rPh>
    <phoneticPr fontId="2"/>
  </si>
  <si>
    <t>試合開始7分前に、登録選手は各自写真付き選手証(届いていない場合はWEB登録選手一覧表をチームで1部)を持参し、本部前にて選手の確認及び用具の確認を行います。</t>
    <rPh sb="9" eb="13">
      <t>トウロクセンシュ</t>
    </rPh>
    <phoneticPr fontId="2"/>
  </si>
  <si>
    <t>変更</t>
    <rPh sb="0" eb="2">
      <t>ヘンコウ</t>
    </rPh>
    <phoneticPr fontId="2"/>
  </si>
  <si>
    <t>今市中</t>
    <rPh sb="0" eb="2">
      <t>イマイチ</t>
    </rPh>
    <rPh sb="2" eb="3">
      <t>チュウ</t>
    </rPh>
    <phoneticPr fontId="2"/>
  </si>
  <si>
    <t>姿川中</t>
    <rPh sb="0" eb="1">
      <t>スガタ</t>
    </rPh>
    <rPh sb="1" eb="2">
      <t>ガワ</t>
    </rPh>
    <rPh sb="2" eb="3">
      <t>チュウ</t>
    </rPh>
    <phoneticPr fontId="2"/>
  </si>
  <si>
    <t>真岡西中</t>
    <rPh sb="0" eb="2">
      <t>モオカ</t>
    </rPh>
    <rPh sb="2" eb="3">
      <t>ニシ</t>
    </rPh>
    <rPh sb="3" eb="4">
      <t>チュウ</t>
    </rPh>
    <phoneticPr fontId="2"/>
  </si>
  <si>
    <t>氏家中</t>
    <rPh sb="0" eb="2">
      <t>ウジイエ</t>
    </rPh>
    <rPh sb="2" eb="3">
      <t>チュウ</t>
    </rPh>
    <phoneticPr fontId="2"/>
  </si>
  <si>
    <t>１月１２日（土）</t>
    <rPh sb="1" eb="2">
      <t>ガツ</t>
    </rPh>
    <rPh sb="4" eb="5">
      <t>ヒ</t>
    </rPh>
    <rPh sb="6" eb="7">
      <t>ド</t>
    </rPh>
    <phoneticPr fontId="32"/>
  </si>
  <si>
    <t>１月１３日（日）</t>
    <rPh sb="1" eb="2">
      <t>ガツ</t>
    </rPh>
    <rPh sb="4" eb="5">
      <t>ヒ</t>
    </rPh>
    <rPh sb="6" eb="7">
      <t>ヒ</t>
    </rPh>
    <phoneticPr fontId="32"/>
  </si>
  <si>
    <t>真岡西</t>
    <rPh sb="0" eb="2">
      <t>モオカ</t>
    </rPh>
    <rPh sb="2" eb="3">
      <t>ニシ</t>
    </rPh>
    <phoneticPr fontId="2"/>
  </si>
  <si>
    <t>氏家</t>
    <rPh sb="0" eb="2">
      <t>ウジイエ</t>
    </rPh>
    <phoneticPr fontId="2"/>
  </si>
  <si>
    <t>今市</t>
    <rPh sb="0" eb="2">
      <t>イマイチ</t>
    </rPh>
    <phoneticPr fontId="2"/>
  </si>
  <si>
    <t>中学校</t>
    <rPh sb="0" eb="1">
      <t>チュウ</t>
    </rPh>
    <rPh sb="1" eb="3">
      <t>ガッコウ</t>
    </rPh>
    <phoneticPr fontId="32"/>
  </si>
  <si>
    <t>氏家中学校</t>
    <rPh sb="0" eb="2">
      <t>ウジイエ</t>
    </rPh>
    <rPh sb="2" eb="3">
      <t>チュウ</t>
    </rPh>
    <rPh sb="3" eb="5">
      <t>ガッコウ</t>
    </rPh>
    <phoneticPr fontId="32"/>
  </si>
  <si>
    <t>姿川</t>
    <rPh sb="0" eb="1">
      <t>スガタ</t>
    </rPh>
    <rPh sb="1" eb="2">
      <t>ガワ</t>
    </rPh>
    <phoneticPr fontId="2"/>
  </si>
  <si>
    <t>３月　２日（土）</t>
    <rPh sb="1" eb="2">
      <t>ガツ</t>
    </rPh>
    <rPh sb="4" eb="5">
      <t>ヒ</t>
    </rPh>
    <rPh sb="6" eb="7">
      <t>ツチ</t>
    </rPh>
    <phoneticPr fontId="32"/>
  </si>
  <si>
    <t>３月３日（日）</t>
    <rPh sb="1" eb="2">
      <t>ガツ</t>
    </rPh>
    <rPh sb="3" eb="4">
      <t>ヒ</t>
    </rPh>
    <rPh sb="5" eb="6">
      <t>ヒ</t>
    </rPh>
    <phoneticPr fontId="32"/>
  </si>
  <si>
    <t>氏家中学校</t>
    <rPh sb="0" eb="2">
      <t>ウジイエ</t>
    </rPh>
    <rPh sb="2" eb="5">
      <t>チュウガッコウ</t>
    </rPh>
    <phoneticPr fontId="32"/>
  </si>
  <si>
    <t>３月　９日（土）</t>
    <rPh sb="1" eb="2">
      <t>ガツ</t>
    </rPh>
    <rPh sb="4" eb="5">
      <t>ヒ</t>
    </rPh>
    <rPh sb="6" eb="7">
      <t>ツチ</t>
    </rPh>
    <phoneticPr fontId="32"/>
  </si>
  <si>
    <t>３月１０日（日）</t>
    <rPh sb="1" eb="2">
      <t>ガツ</t>
    </rPh>
    <rPh sb="4" eb="5">
      <t>ヒ</t>
    </rPh>
    <rPh sb="6" eb="7">
      <t>ヒ</t>
    </rPh>
    <phoneticPr fontId="32"/>
  </si>
  <si>
    <t>３月１７日（月）</t>
    <rPh sb="1" eb="2">
      <t>ガツ</t>
    </rPh>
    <rPh sb="4" eb="5">
      <t>ヒ</t>
    </rPh>
    <rPh sb="6" eb="7">
      <t>ツキ</t>
    </rPh>
    <phoneticPr fontId="32"/>
  </si>
  <si>
    <t>３月２０日（水）</t>
    <rPh sb="1" eb="2">
      <t>ガツ</t>
    </rPh>
    <rPh sb="4" eb="5">
      <t>ヒ</t>
    </rPh>
    <rPh sb="6" eb="7">
      <t>スイ</t>
    </rPh>
    <phoneticPr fontId="32"/>
  </si>
  <si>
    <t>３月２３日（土）</t>
    <rPh sb="1" eb="2">
      <t>ガツ</t>
    </rPh>
    <rPh sb="4" eb="5">
      <t>ヒ</t>
    </rPh>
    <rPh sb="6" eb="7">
      <t>ツチ</t>
    </rPh>
    <phoneticPr fontId="32"/>
  </si>
  <si>
    <t>３月２４日（日）</t>
    <rPh sb="1" eb="2">
      <t>ガツ</t>
    </rPh>
    <rPh sb="4" eb="5">
      <t>ヒ</t>
    </rPh>
    <rPh sb="6" eb="7">
      <t>ヒ</t>
    </rPh>
    <phoneticPr fontId="32"/>
  </si>
  <si>
    <t>３月３０日（土）</t>
    <rPh sb="1" eb="2">
      <t>ガツ</t>
    </rPh>
    <rPh sb="4" eb="5">
      <t>ヒ</t>
    </rPh>
    <rPh sb="6" eb="7">
      <t>ツチ</t>
    </rPh>
    <phoneticPr fontId="32"/>
  </si>
  <si>
    <t>B戦</t>
    <rPh sb="1" eb="2">
      <t>セン</t>
    </rPh>
    <phoneticPr fontId="2"/>
  </si>
  <si>
    <t>姿川</t>
    <rPh sb="0" eb="1">
      <t>スガタ</t>
    </rPh>
    <rPh sb="1" eb="2">
      <t>カワ</t>
    </rPh>
    <phoneticPr fontId="2"/>
  </si>
  <si>
    <t>生徒</t>
    <rPh sb="0" eb="2">
      <t>セイト</t>
    </rPh>
    <phoneticPr fontId="2"/>
  </si>
  <si>
    <t>今市・陽西</t>
    <rPh sb="0" eb="2">
      <t>イマイチ</t>
    </rPh>
    <rPh sb="3" eb="5">
      <t>ヨウサイ</t>
    </rPh>
    <phoneticPr fontId="2"/>
  </si>
  <si>
    <t>都合が悪い場合は後日調節します</t>
    <rPh sb="0" eb="2">
      <t>ツゴウ</t>
    </rPh>
    <rPh sb="3" eb="4">
      <t>ワル</t>
    </rPh>
    <rPh sb="5" eb="7">
      <t>バアイ</t>
    </rPh>
    <rPh sb="8" eb="10">
      <t>ゴジツ</t>
    </rPh>
    <rPh sb="10" eb="12">
      <t>チョウセツ</t>
    </rPh>
    <phoneticPr fontId="2"/>
  </si>
  <si>
    <t>*3月30日（土）の日程はお互いに合う日がなかったためこの日に組みました</t>
    <rPh sb="2" eb="3">
      <t>ガツ</t>
    </rPh>
    <rPh sb="5" eb="6">
      <t>ヒ</t>
    </rPh>
    <rPh sb="7" eb="8">
      <t>ツチ</t>
    </rPh>
    <rPh sb="10" eb="12">
      <t>ニッテイ</t>
    </rPh>
    <rPh sb="14" eb="15">
      <t>タガ</t>
    </rPh>
    <rPh sb="17" eb="18">
      <t>ア</t>
    </rPh>
    <rPh sb="19" eb="20">
      <t>ヒ</t>
    </rPh>
    <rPh sb="29" eb="30">
      <t>ヒ</t>
    </rPh>
    <rPh sb="31" eb="32">
      <t>ク</t>
    </rPh>
    <phoneticPr fontId="2"/>
  </si>
  <si>
    <t>真岡西・氏家</t>
    <rPh sb="0" eb="2">
      <t>モオカ</t>
    </rPh>
    <rPh sb="2" eb="3">
      <t>ニシ</t>
    </rPh>
    <rPh sb="4" eb="6">
      <t>ウジイエ</t>
    </rPh>
    <phoneticPr fontId="2"/>
  </si>
  <si>
    <t>真岡西・日大</t>
    <rPh sb="0" eb="2">
      <t>モオカ</t>
    </rPh>
    <rPh sb="2" eb="3">
      <t>ニシ</t>
    </rPh>
    <rPh sb="4" eb="6">
      <t>ニチダイ</t>
    </rPh>
    <phoneticPr fontId="2"/>
  </si>
  <si>
    <t>大内・日大</t>
    <rPh sb="0" eb="2">
      <t>オオウチ</t>
    </rPh>
    <rPh sb="3" eb="5">
      <t>ニチダイ</t>
    </rPh>
    <phoneticPr fontId="2"/>
  </si>
  <si>
    <t>大内・氏家</t>
    <rPh sb="0" eb="2">
      <t>オオウチ</t>
    </rPh>
    <rPh sb="3" eb="5">
      <t>ウジイエ</t>
    </rPh>
    <phoneticPr fontId="2"/>
  </si>
  <si>
    <t>佐野日大中等教育学校</t>
    <rPh sb="0" eb="2">
      <t>サノ</t>
    </rPh>
    <rPh sb="2" eb="4">
      <t>ニチダイ</t>
    </rPh>
    <rPh sb="4" eb="6">
      <t>チュウトウ</t>
    </rPh>
    <rPh sb="6" eb="8">
      <t>キョウイク</t>
    </rPh>
    <rPh sb="8" eb="10">
      <t>ガッコウ</t>
    </rPh>
    <phoneticPr fontId="32"/>
  </si>
  <si>
    <t>姿川</t>
    <rPh sb="0" eb="1">
      <t>スガタ</t>
    </rPh>
    <rPh sb="1" eb="2">
      <t>ガワ</t>
    </rPh>
    <phoneticPr fontId="2"/>
  </si>
  <si>
    <t>日大</t>
    <rPh sb="0" eb="2">
      <t>ニチダイ</t>
    </rPh>
    <phoneticPr fontId="2"/>
  </si>
  <si>
    <t>真岡西・大内</t>
    <rPh sb="0" eb="2">
      <t>モオカ</t>
    </rPh>
    <rPh sb="2" eb="3">
      <t>ニシ</t>
    </rPh>
    <rPh sb="4" eb="6">
      <t>オオウチ</t>
    </rPh>
    <phoneticPr fontId="2"/>
  </si>
  <si>
    <t>姿川・真岡西</t>
    <rPh sb="0" eb="1">
      <t>スガタ</t>
    </rPh>
    <rPh sb="1" eb="2">
      <t>カワ</t>
    </rPh>
    <rPh sb="3" eb="5">
      <t>モオカ</t>
    </rPh>
    <rPh sb="5" eb="6">
      <t>ニシ</t>
    </rPh>
    <phoneticPr fontId="2"/>
  </si>
  <si>
    <t>当該</t>
    <rPh sb="0" eb="2">
      <t>トウガイ</t>
    </rPh>
    <phoneticPr fontId="2"/>
  </si>
  <si>
    <t>真岡西</t>
    <rPh sb="0" eb="2">
      <t>モオカ</t>
    </rPh>
    <rPh sb="2" eb="3">
      <t>ニシ</t>
    </rPh>
    <phoneticPr fontId="2"/>
  </si>
  <si>
    <t>今市</t>
    <rPh sb="0" eb="2">
      <t>イマイチ</t>
    </rPh>
    <phoneticPr fontId="2"/>
  </si>
  <si>
    <t>姿川</t>
    <rPh sb="0" eb="1">
      <t>スガタ</t>
    </rPh>
    <rPh sb="1" eb="2">
      <t>カワ</t>
    </rPh>
    <phoneticPr fontId="2"/>
  </si>
  <si>
    <t>陽西</t>
    <rPh sb="0" eb="2">
      <t>ヨウサイ</t>
    </rPh>
    <phoneticPr fontId="2"/>
  </si>
  <si>
    <t>姿川</t>
    <rPh sb="0" eb="2">
      <t>スガタカワ</t>
    </rPh>
    <phoneticPr fontId="2"/>
  </si>
  <si>
    <t>　　　　Mail:　ebihide0805@yahoo.co.jp</t>
    <phoneticPr fontId="2"/>
  </si>
  <si>
    <t>２０１３年度　２部Ｂリーグ日程表（７チーム用）</t>
    <rPh sb="4" eb="6">
      <t>ネンド</t>
    </rPh>
    <rPh sb="8" eb="9">
      <t>ブ</t>
    </rPh>
    <rPh sb="13" eb="16">
      <t>ニッテイヒョウ</t>
    </rPh>
    <rPh sb="21" eb="22">
      <t>ヨウ</t>
    </rPh>
    <phoneticPr fontId="2"/>
  </si>
  <si>
    <t>今市・真岡西</t>
    <rPh sb="0" eb="2">
      <t>イマイチ</t>
    </rPh>
    <rPh sb="3" eb="5">
      <t>モオカ</t>
    </rPh>
    <rPh sb="5" eb="6">
      <t>ニシ</t>
    </rPh>
    <phoneticPr fontId="2"/>
  </si>
  <si>
    <t>今市・大内</t>
    <rPh sb="0" eb="2">
      <t>イマイチ</t>
    </rPh>
    <rPh sb="3" eb="5">
      <t>オオウチ</t>
    </rPh>
    <phoneticPr fontId="2"/>
  </si>
  <si>
    <t>今市・日大</t>
    <rPh sb="0" eb="2">
      <t>イマイチ</t>
    </rPh>
    <rPh sb="3" eb="5">
      <t>ニチダイ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</si>
</sst>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A0"/>
    <numFmt numFmtId="177" formatCode="m&quot;月&quot;d&quot;日&quot;;@"/>
  </numFmts>
  <fonts count="43">
    <font>
      <sz val="11"/>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4"/>
      <color indexed="8"/>
      <name val="ＭＳ Ｐゴシック"/>
      <family val="3"/>
      <charset val="128"/>
    </font>
    <font>
      <sz val="16"/>
      <color indexed="10"/>
      <name val="ＭＳ Ｐゴシック"/>
      <family val="3"/>
      <charset val="128"/>
    </font>
    <font>
      <sz val="14"/>
      <name val="ＭＳ Ｐゴシック"/>
      <family val="3"/>
      <charset val="128"/>
    </font>
    <font>
      <sz val="11"/>
      <color indexed="8"/>
      <name val="ＭＳ Ｐゴシック"/>
      <family val="3"/>
      <charset val="128"/>
    </font>
    <font>
      <sz val="12"/>
      <name val="ＭＳ Ｐゴシック"/>
      <family val="3"/>
      <charset val="128"/>
    </font>
    <font>
      <sz val="16"/>
      <name val="ＭＳ Ｐゴシック"/>
      <family val="3"/>
      <charset val="128"/>
    </font>
    <font>
      <b/>
      <sz val="16"/>
      <name val="ＭＳ ゴシック"/>
      <family val="3"/>
      <charset val="128"/>
    </font>
    <font>
      <sz val="8"/>
      <name val="ＭＳ ゴシック"/>
      <family val="3"/>
      <charset val="128"/>
    </font>
    <font>
      <b/>
      <sz val="12"/>
      <name val="ＭＳ ゴシック"/>
      <family val="3"/>
      <charset val="128"/>
    </font>
    <font>
      <sz val="10"/>
      <name val="ＭＳ ゴシック"/>
      <family val="3"/>
      <charset val="128"/>
    </font>
    <font>
      <sz val="8"/>
      <name val="ＭＳ Ｐゴシック"/>
      <family val="3"/>
      <charset val="128"/>
    </font>
    <font>
      <sz val="14"/>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9"/>
      <name val="ＭＳ Ｐゴシック"/>
      <family val="3"/>
      <charset val="128"/>
    </font>
    <font>
      <sz val="10"/>
      <name val="ＭＳ Ｐゴシック"/>
      <family val="3"/>
      <charset val="128"/>
    </font>
    <font>
      <sz val="12"/>
      <name val="ＭＳ Ｐ明朝"/>
      <family val="1"/>
      <charset val="128"/>
    </font>
    <font>
      <sz val="8"/>
      <name val="ＭＳ Ｐ明朝"/>
      <family val="1"/>
      <charset val="128"/>
    </font>
    <font>
      <sz val="10"/>
      <color indexed="9"/>
      <name val="ＭＳ ゴシック"/>
      <family val="3"/>
      <charset val="128"/>
    </font>
    <font>
      <sz val="7"/>
      <color indexed="9"/>
      <name val="ＭＳ ゴシック"/>
      <family val="3"/>
      <charset val="128"/>
    </font>
    <font>
      <sz val="7"/>
      <name val="ＭＳ ゴシック"/>
      <family val="3"/>
      <charset val="128"/>
    </font>
    <font>
      <sz val="20"/>
      <name val="ＭＳ Ｐゴシック"/>
      <family val="3"/>
      <charset val="128"/>
    </font>
    <font>
      <b/>
      <sz val="10"/>
      <name val="ＭＳ Ｐゴシック"/>
      <family val="3"/>
      <charset val="128"/>
    </font>
    <font>
      <b/>
      <sz val="9"/>
      <name val="ＭＳ Ｐゴシック"/>
      <family val="3"/>
      <charset val="128"/>
    </font>
    <font>
      <sz val="11"/>
      <color indexed="9"/>
      <name val="ＭＳ ゴシック"/>
      <family val="3"/>
      <charset val="128"/>
    </font>
    <font>
      <sz val="9"/>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b/>
      <sz val="14"/>
      <name val="ＭＳ ゴシック"/>
      <family val="3"/>
      <charset val="128"/>
    </font>
    <font>
      <sz val="11"/>
      <color indexed="10"/>
      <name val="ＭＳ ゴシック"/>
      <family val="3"/>
      <charset val="128"/>
    </font>
    <font>
      <b/>
      <sz val="20"/>
      <name val="ＭＳ Ｐゴシック"/>
      <family val="3"/>
      <charset val="128"/>
    </font>
    <font>
      <b/>
      <sz val="16"/>
      <name val="ＭＳ Ｐゴシック"/>
      <family val="3"/>
      <charset val="128"/>
    </font>
    <font>
      <b/>
      <sz val="11"/>
      <name val="ＭＳ Ｐゴシック"/>
      <family val="3"/>
      <charset val="128"/>
    </font>
    <font>
      <b/>
      <sz val="8"/>
      <name val="ＭＳ Ｐゴシック"/>
      <family val="3"/>
      <charset val="128"/>
    </font>
    <font>
      <b/>
      <sz val="12"/>
      <name val="ＭＳ Ｐゴシック"/>
      <family val="3"/>
      <charset val="128"/>
    </font>
    <font>
      <sz val="18"/>
      <name val="ＭＳ Ｐゴシック"/>
      <family val="3"/>
      <charset val="128"/>
    </font>
  </fonts>
  <fills count="20">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5"/>
        <bgColor indexed="64"/>
      </patternFill>
    </fill>
    <fill>
      <patternFill patternType="solid">
        <fgColor indexed="31"/>
        <bgColor indexed="64"/>
      </patternFill>
    </fill>
    <fill>
      <patternFill patternType="solid">
        <fgColor indexed="65"/>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8"/>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59999389629810485"/>
        <bgColor indexed="64"/>
      </patternFill>
    </fill>
    <fill>
      <patternFill patternType="lightGray"/>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8"/>
      </bottom>
      <diagonal style="thin">
        <color indexed="64"/>
      </diagonal>
    </border>
    <border diagonalDown="1">
      <left/>
      <right style="thin">
        <color indexed="64"/>
      </right>
      <top/>
      <bottom style="thin">
        <color indexed="8"/>
      </bottom>
      <diagonal style="thin">
        <color indexed="64"/>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8"/>
      </left>
      <right/>
      <top style="thin">
        <color indexed="64"/>
      </top>
      <bottom/>
      <diagonal/>
    </border>
    <border diagonalDown="1">
      <left/>
      <right/>
      <top/>
      <bottom/>
      <diagonal style="thin">
        <color indexed="64"/>
      </diagonal>
    </border>
    <border diagonalDown="1">
      <left/>
      <right style="thin">
        <color indexed="64"/>
      </right>
      <top/>
      <bottom/>
      <diagonal style="thin">
        <color indexed="64"/>
      </diagonal>
    </border>
    <border diagonalDown="1">
      <left/>
      <right style="thin">
        <color indexed="8"/>
      </right>
      <top style="thin">
        <color indexed="64"/>
      </top>
      <bottom/>
      <diagonal style="thin">
        <color indexed="64"/>
      </diagonal>
    </border>
    <border diagonalDown="1">
      <left/>
      <right style="thin">
        <color indexed="8"/>
      </right>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8"/>
      </left>
      <right/>
      <top style="thin">
        <color indexed="64"/>
      </top>
      <bottom/>
      <diagonal style="thin">
        <color indexed="64"/>
      </diagonal>
    </border>
    <border diagonalDown="1">
      <left style="thin">
        <color indexed="8"/>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8"/>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Down="1">
      <left style="thin">
        <color indexed="64"/>
      </left>
      <right/>
      <top/>
      <bottom style="thin">
        <color indexed="64"/>
      </bottom>
      <diagonal style="thin">
        <color indexed="64"/>
      </diagonal>
    </border>
    <border diagonalDown="1">
      <left style="thin">
        <color indexed="64"/>
      </left>
      <right/>
      <top/>
      <bottom style="thin">
        <color indexed="8"/>
      </bottom>
      <diagonal style="thin">
        <color indexed="64"/>
      </diagonal>
    </border>
    <border>
      <left style="thin">
        <color indexed="64"/>
      </left>
      <right/>
      <top style="thin">
        <color indexed="8"/>
      </top>
      <bottom/>
      <diagonal/>
    </border>
    <border>
      <left/>
      <right/>
      <top style="thin">
        <color indexed="8"/>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62">
    <xf numFmtId="0" fontId="0" fillId="0" borderId="0" xfId="0"/>
    <xf numFmtId="0" fontId="3"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3" borderId="6"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5" borderId="0" xfId="0" applyFont="1" applyFill="1" applyAlignment="1">
      <alignment horizontal="center" vertical="center"/>
    </xf>
    <xf numFmtId="0" fontId="0" fillId="0" borderId="0" xfId="0" applyFill="1"/>
    <xf numFmtId="0" fontId="12" fillId="0" borderId="0" xfId="0" applyFont="1"/>
    <xf numFmtId="0" fontId="13" fillId="0" borderId="0" xfId="0" applyFont="1" applyAlignment="1">
      <alignment horizontal="center"/>
    </xf>
    <xf numFmtId="0" fontId="12" fillId="0" borderId="1" xfId="0" applyFont="1" applyBorder="1" applyAlignment="1">
      <alignment horizontal="center" vertical="center"/>
    </xf>
    <xf numFmtId="0" fontId="14" fillId="0" borderId="1" xfId="0" applyFont="1" applyBorder="1" applyAlignment="1">
      <alignment vertical="center"/>
    </xf>
    <xf numFmtId="0" fontId="14" fillId="0" borderId="0" xfId="0" applyFont="1" applyBorder="1" applyAlignment="1">
      <alignment horizontal="center" vertical="center" shrinkToFit="1"/>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7" fillId="0" borderId="0" xfId="0" applyFont="1"/>
    <xf numFmtId="0" fontId="19" fillId="0" borderId="0" xfId="0" applyFont="1" applyAlignment="1">
      <alignment horizontal="center"/>
    </xf>
    <xf numFmtId="0" fontId="24" fillId="9" borderId="0" xfId="0" applyFont="1" applyFill="1" applyAlignment="1">
      <alignment horizontal="justify"/>
    </xf>
    <xf numFmtId="0" fontId="14" fillId="10" borderId="0" xfId="0" applyFont="1" applyFill="1" applyAlignment="1">
      <alignment horizontal="justify"/>
    </xf>
    <xf numFmtId="0" fontId="14" fillId="0" borderId="0" xfId="0" applyFont="1" applyAlignment="1">
      <alignment horizontal="justify"/>
    </xf>
    <xf numFmtId="0" fontId="14" fillId="11" borderId="0" xfId="0" applyFont="1" applyFill="1" applyAlignment="1">
      <alignment horizontal="justify"/>
    </xf>
    <xf numFmtId="0" fontId="24" fillId="2" borderId="0" xfId="0" applyFont="1" applyFill="1" applyAlignment="1">
      <alignment horizontal="justify"/>
    </xf>
    <xf numFmtId="0" fontId="14" fillId="0" borderId="0" xfId="0" applyFont="1" applyFill="1" applyAlignment="1">
      <alignment horizontal="justify"/>
    </xf>
    <xf numFmtId="0" fontId="9" fillId="0" borderId="0" xfId="0" applyFont="1" applyAlignment="1">
      <alignment vertical="center"/>
    </xf>
    <xf numFmtId="0" fontId="1" fillId="0" borderId="0" xfId="0" applyFont="1" applyAlignment="1">
      <alignment vertical="center"/>
    </xf>
    <xf numFmtId="0" fontId="27" fillId="0" borderId="0" xfId="0" applyFont="1" applyAlignment="1">
      <alignment vertical="center"/>
    </xf>
    <xf numFmtId="0" fontId="9" fillId="0" borderId="6"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22" xfId="0" applyFont="1" applyBorder="1" applyAlignment="1">
      <alignment horizontal="left" vertical="top"/>
    </xf>
    <xf numFmtId="0" fontId="20" fillId="0" borderId="23" xfId="0" applyFont="1" applyBorder="1" applyAlignment="1">
      <alignment horizontal="center" vertical="top"/>
    </xf>
    <xf numFmtId="0" fontId="20" fillId="0" borderId="76" xfId="0" applyFont="1" applyBorder="1" applyAlignment="1">
      <alignment horizontal="center" vertical="top"/>
    </xf>
    <xf numFmtId="0" fontId="20" fillId="0" borderId="78"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left" vertical="top"/>
    </xf>
    <xf numFmtId="0" fontId="20" fillId="0" borderId="23" xfId="0" applyFont="1" applyBorder="1" applyAlignment="1">
      <alignment horizontal="left" vertical="top"/>
    </xf>
    <xf numFmtId="0" fontId="20" fillId="0" borderId="81" xfId="0" applyFont="1" applyBorder="1" applyAlignment="1">
      <alignment horizontal="left" vertical="top"/>
    </xf>
    <xf numFmtId="0" fontId="20" fillId="0" borderId="58" xfId="0" applyFont="1" applyBorder="1" applyAlignment="1">
      <alignment horizontal="left" vertical="top"/>
    </xf>
    <xf numFmtId="0" fontId="20" fillId="0" borderId="84" xfId="0" applyFont="1" applyBorder="1" applyAlignment="1">
      <alignment horizontal="center" vertical="center"/>
    </xf>
    <xf numFmtId="0" fontId="20" fillId="0" borderId="86" xfId="0" applyFont="1" applyBorder="1" applyAlignment="1">
      <alignment horizontal="center" vertical="center"/>
    </xf>
    <xf numFmtId="0" fontId="20" fillId="0" borderId="88" xfId="0" applyFont="1" applyBorder="1" applyAlignment="1">
      <alignment horizontal="left" vertical="top"/>
    </xf>
    <xf numFmtId="0" fontId="15" fillId="0" borderId="89" xfId="0" applyFont="1" applyBorder="1" applyAlignment="1">
      <alignment horizontal="center" vertical="center"/>
    </xf>
    <xf numFmtId="49" fontId="28" fillId="0" borderId="90" xfId="0" applyNumberFormat="1" applyFont="1" applyBorder="1" applyAlignment="1">
      <alignment horizontal="center" vertical="center"/>
    </xf>
    <xf numFmtId="0" fontId="15" fillId="0" borderId="91" xfId="0" applyFont="1" applyBorder="1" applyAlignment="1">
      <alignment horizontal="center" vertical="center"/>
    </xf>
    <xf numFmtId="0" fontId="20" fillId="0" borderId="28" xfId="0" applyFont="1" applyBorder="1" applyAlignment="1">
      <alignment horizontal="left" vertical="top"/>
    </xf>
    <xf numFmtId="0" fontId="20" fillId="0" borderId="29" xfId="0" applyFont="1" applyBorder="1" applyAlignment="1">
      <alignment horizontal="center" vertical="top"/>
    </xf>
    <xf numFmtId="0" fontId="20" fillId="0" borderId="92" xfId="0" applyFont="1" applyBorder="1" applyAlignment="1">
      <alignment horizontal="center" vertical="top"/>
    </xf>
    <xf numFmtId="0" fontId="15" fillId="0" borderId="93" xfId="0" applyFont="1" applyBorder="1" applyAlignment="1">
      <alignment horizontal="center" vertical="center"/>
    </xf>
    <xf numFmtId="0" fontId="20" fillId="0" borderId="94" xfId="0" applyFont="1" applyBorder="1" applyAlignment="1">
      <alignment horizontal="center" vertical="center"/>
    </xf>
    <xf numFmtId="49" fontId="28" fillId="0" borderId="95" xfId="0" applyNumberFormat="1"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left" vertical="top"/>
    </xf>
    <xf numFmtId="0" fontId="20" fillId="0" borderId="29" xfId="0" applyFont="1" applyBorder="1" applyAlignment="1">
      <alignment horizontal="left" vertical="top"/>
    </xf>
    <xf numFmtId="0" fontId="20" fillId="0" borderId="98" xfId="0" applyFont="1" applyBorder="1" applyAlignment="1">
      <alignment horizontal="left" vertical="top"/>
    </xf>
    <xf numFmtId="0" fontId="21" fillId="0" borderId="0" xfId="0" applyFont="1" applyAlignment="1">
      <alignment horizontal="left" vertical="center"/>
    </xf>
    <xf numFmtId="0" fontId="20" fillId="0" borderId="0" xfId="0" applyFont="1" applyAlignment="1">
      <alignment horizontal="left" vertical="center"/>
    </xf>
    <xf numFmtId="0" fontId="20" fillId="0" borderId="99" xfId="0" applyFont="1" applyBorder="1" applyAlignment="1">
      <alignment horizontal="left" vertical="center"/>
    </xf>
    <xf numFmtId="0" fontId="20" fillId="0" borderId="104" xfId="0" applyFont="1" applyBorder="1" applyAlignment="1">
      <alignment horizontal="center" vertical="center"/>
    </xf>
    <xf numFmtId="0" fontId="15" fillId="0" borderId="105" xfId="0" applyFont="1" applyBorder="1" applyAlignment="1">
      <alignment horizontal="center" vertical="center"/>
    </xf>
    <xf numFmtId="0" fontId="20" fillId="0" borderId="106" xfId="0" applyFont="1" applyBorder="1" applyAlignment="1">
      <alignment horizontal="center" vertical="center"/>
    </xf>
    <xf numFmtId="0" fontId="20" fillId="0" borderId="107" xfId="0" applyFont="1" applyBorder="1" applyAlignment="1">
      <alignment horizontal="left" vertical="center"/>
    </xf>
    <xf numFmtId="0" fontId="20" fillId="0" borderId="108" xfId="0" applyFont="1" applyBorder="1" applyAlignment="1">
      <alignment horizontal="center" vertical="center"/>
    </xf>
    <xf numFmtId="0" fontId="20" fillId="0" borderId="90" xfId="0" applyFont="1" applyBorder="1" applyAlignment="1">
      <alignment horizontal="center" vertical="center"/>
    </xf>
    <xf numFmtId="0" fontId="15" fillId="0" borderId="109" xfId="0" applyFont="1" applyBorder="1" applyAlignment="1">
      <alignment horizontal="center" vertical="center"/>
    </xf>
    <xf numFmtId="0" fontId="20" fillId="0" borderId="110" xfId="0" applyFont="1" applyBorder="1" applyAlignment="1">
      <alignment horizontal="left" vertical="center"/>
    </xf>
    <xf numFmtId="0" fontId="20" fillId="0" borderId="111" xfId="0" applyFont="1" applyBorder="1" applyAlignment="1">
      <alignment horizontal="center" vertical="center"/>
    </xf>
    <xf numFmtId="0" fontId="15" fillId="0" borderId="112" xfId="0" applyFont="1" applyBorder="1" applyAlignment="1">
      <alignment horizontal="center" vertical="center"/>
    </xf>
    <xf numFmtId="0" fontId="20" fillId="0" borderId="95" xfId="0" applyFont="1" applyBorder="1" applyAlignment="1">
      <alignment horizontal="center" vertical="center"/>
    </xf>
    <xf numFmtId="0" fontId="20" fillId="0" borderId="95" xfId="0" applyFont="1" applyBorder="1" applyAlignment="1">
      <alignment vertical="center"/>
    </xf>
    <xf numFmtId="0" fontId="20" fillId="0" borderId="113" xfId="0" applyFont="1" applyBorder="1" applyAlignment="1">
      <alignment horizontal="left" vertical="center"/>
    </xf>
    <xf numFmtId="0" fontId="20" fillId="0" borderId="114" xfId="0" applyFont="1" applyBorder="1" applyAlignment="1">
      <alignment vertical="center"/>
    </xf>
    <xf numFmtId="0" fontId="20" fillId="0" borderId="90" xfId="0" applyFont="1" applyBorder="1" applyAlignment="1">
      <alignment vertical="center"/>
    </xf>
    <xf numFmtId="0" fontId="20" fillId="0" borderId="104" xfId="0" applyFont="1" applyBorder="1" applyAlignment="1">
      <alignment vertical="center"/>
    </xf>
    <xf numFmtId="0" fontId="20" fillId="0" borderId="117" xfId="0" applyFont="1" applyBorder="1" applyAlignment="1">
      <alignment horizontal="center" vertical="center"/>
    </xf>
    <xf numFmtId="49" fontId="20" fillId="0" borderId="117" xfId="0" applyNumberFormat="1" applyFont="1" applyBorder="1" applyAlignment="1">
      <alignment horizontal="center" vertical="center"/>
    </xf>
    <xf numFmtId="0" fontId="20" fillId="0" borderId="121" xfId="0" applyFont="1" applyBorder="1" applyAlignment="1">
      <alignment horizontal="center" vertical="center"/>
    </xf>
    <xf numFmtId="0" fontId="20" fillId="0" borderId="122" xfId="0" applyFont="1" applyBorder="1" applyAlignment="1">
      <alignment horizontal="left" vertical="center"/>
    </xf>
    <xf numFmtId="0" fontId="20" fillId="0" borderId="106" xfId="0" applyFont="1" applyBorder="1" applyAlignment="1">
      <alignment vertical="center"/>
    </xf>
    <xf numFmtId="0" fontId="20" fillId="0" borderId="108" xfId="0" applyFont="1" applyBorder="1" applyAlignment="1">
      <alignment vertical="center"/>
    </xf>
    <xf numFmtId="0" fontId="20" fillId="0" borderId="91" xfId="0" applyFont="1" applyBorder="1" applyAlignment="1">
      <alignment horizontal="center" vertical="center"/>
    </xf>
    <xf numFmtId="0" fontId="20" fillId="0" borderId="124" xfId="0" applyFont="1" applyBorder="1" applyAlignment="1">
      <alignment horizontal="left" vertical="center"/>
    </xf>
    <xf numFmtId="0" fontId="20" fillId="0" borderId="111" xfId="0" applyFont="1" applyBorder="1" applyAlignment="1">
      <alignment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28" xfId="0" applyFont="1" applyBorder="1" applyAlignment="1">
      <alignment horizontal="center" vertical="center"/>
    </xf>
    <xf numFmtId="0" fontId="20" fillId="0" borderId="93" xfId="0" applyFont="1" applyBorder="1" applyAlignment="1">
      <alignment horizontal="center" vertical="center"/>
    </xf>
    <xf numFmtId="0" fontId="20" fillId="0" borderId="93" xfId="0" applyFont="1" applyBorder="1" applyAlignment="1">
      <alignment vertical="center"/>
    </xf>
    <xf numFmtId="0" fontId="20" fillId="0" borderId="131" xfId="0" applyFont="1" applyBorder="1" applyAlignment="1">
      <alignment horizontal="left" vertical="center"/>
    </xf>
    <xf numFmtId="0" fontId="20" fillId="0" borderId="117" xfId="0" applyFont="1" applyBorder="1" applyAlignment="1">
      <alignment horizontal="left" vertical="center"/>
    </xf>
    <xf numFmtId="0" fontId="20" fillId="0" borderId="118" xfId="0" applyFont="1" applyBorder="1" applyAlignment="1">
      <alignment vertical="center"/>
    </xf>
    <xf numFmtId="0" fontId="20" fillId="0" borderId="101" xfId="0" applyFont="1" applyBorder="1" applyAlignment="1">
      <alignment vertical="center"/>
    </xf>
    <xf numFmtId="0" fontId="20" fillId="0" borderId="103" xfId="0" applyFont="1" applyBorder="1" applyAlignment="1">
      <alignment vertical="center"/>
    </xf>
    <xf numFmtId="0" fontId="1" fillId="0" borderId="104" xfId="0" applyFont="1" applyBorder="1" applyAlignment="1">
      <alignment vertical="center"/>
    </xf>
    <xf numFmtId="0" fontId="1" fillId="0" borderId="90" xfId="0" applyFont="1" applyBorder="1" applyAlignment="1">
      <alignment vertical="center"/>
    </xf>
    <xf numFmtId="0" fontId="21" fillId="0" borderId="0" xfId="0" applyFont="1" applyAlignment="1"/>
    <xf numFmtId="0" fontId="21" fillId="0" borderId="104" xfId="0" applyFont="1" applyBorder="1" applyAlignment="1"/>
    <xf numFmtId="0" fontId="21" fillId="0" borderId="90" xfId="0" applyFont="1" applyBorder="1" applyAlignment="1"/>
    <xf numFmtId="0" fontId="19" fillId="0" borderId="0" xfId="0" applyFont="1" applyAlignment="1">
      <alignment horizontal="center" vertical="center" wrapText="1"/>
    </xf>
    <xf numFmtId="0" fontId="17" fillId="0" borderId="0" xfId="0" applyFont="1" applyAlignment="1">
      <alignment vertical="center" wrapText="1"/>
    </xf>
    <xf numFmtId="0" fontId="30" fillId="5" borderId="0" xfId="0" applyFont="1" applyFill="1" applyAlignment="1">
      <alignment horizontal="justify" vertical="center" wrapText="1"/>
    </xf>
    <xf numFmtId="0" fontId="17" fillId="0" borderId="0" xfId="0" applyFont="1" applyAlignment="1">
      <alignment horizontal="justify" vertical="center" wrapText="1"/>
    </xf>
    <xf numFmtId="0" fontId="14" fillId="0" borderId="0" xfId="0" applyFont="1" applyAlignment="1">
      <alignment horizontal="justify" vertical="center" wrapText="1"/>
    </xf>
    <xf numFmtId="0" fontId="30" fillId="12" borderId="0" xfId="0" applyFont="1" applyFill="1" applyAlignment="1">
      <alignment horizontal="justify" vertical="center" wrapText="1"/>
    </xf>
    <xf numFmtId="0" fontId="30" fillId="2" borderId="0" xfId="0" applyFont="1" applyFill="1" applyAlignment="1">
      <alignment horizontal="justify" vertical="center" wrapText="1"/>
    </xf>
    <xf numFmtId="0" fontId="19" fillId="0" borderId="0" xfId="0" applyFont="1" applyAlignment="1">
      <alignment horizontal="justify" vertical="center" wrapText="1"/>
    </xf>
    <xf numFmtId="0" fontId="30" fillId="2" borderId="0" xfId="0" applyFont="1" applyFill="1" applyAlignment="1">
      <alignment horizontal="left" wrapText="1"/>
    </xf>
    <xf numFmtId="0" fontId="30" fillId="2" borderId="0" xfId="0" applyFont="1" applyFill="1" applyAlignment="1">
      <alignment wrapText="1"/>
    </xf>
    <xf numFmtId="0" fontId="30" fillId="2" borderId="0" xfId="0" applyFont="1" applyFill="1" applyAlignment="1">
      <alignment vertical="center" wrapText="1"/>
    </xf>
    <xf numFmtId="0" fontId="17" fillId="0" borderId="0" xfId="0" applyFont="1" applyAlignment="1">
      <alignment horizontal="left" vertical="center" wrapText="1"/>
    </xf>
    <xf numFmtId="0" fontId="1" fillId="0" borderId="0" xfId="0" applyFont="1" applyBorder="1" applyAlignment="1">
      <alignment vertical="center"/>
    </xf>
    <xf numFmtId="0" fontId="21" fillId="0" borderId="0" xfId="0" applyFont="1" applyBorder="1" applyAlignment="1"/>
    <xf numFmtId="0" fontId="33" fillId="0" borderId="0" xfId="0" applyFont="1" applyAlignment="1">
      <alignment vertical="center"/>
    </xf>
    <xf numFmtId="20" fontId="31" fillId="0" borderId="1" xfId="0" applyNumberFormat="1" applyFont="1" applyBorder="1" applyAlignment="1">
      <alignment horizontal="center" vertical="center"/>
    </xf>
    <xf numFmtId="0" fontId="31" fillId="14" borderId="1" xfId="0" applyFont="1" applyFill="1" applyBorder="1" applyAlignment="1">
      <alignment horizontal="center" vertical="center"/>
    </xf>
    <xf numFmtId="0" fontId="31" fillId="15" borderId="1" xfId="0" applyFont="1" applyFill="1" applyBorder="1" applyAlignment="1">
      <alignment horizontal="center" vertical="center"/>
    </xf>
    <xf numFmtId="20"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20"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20" fontId="31" fillId="0" borderId="0"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vertical="center"/>
    </xf>
    <xf numFmtId="0" fontId="31" fillId="0" borderId="0" xfId="0" applyFont="1" applyBorder="1" applyAlignment="1">
      <alignment vertical="center"/>
    </xf>
    <xf numFmtId="0" fontId="33" fillId="0" borderId="1" xfId="0" applyFont="1" applyBorder="1" applyAlignment="1">
      <alignment horizontal="center" vertical="center"/>
    </xf>
    <xf numFmtId="0" fontId="33" fillId="15" borderId="1" xfId="0" applyFont="1" applyFill="1" applyBorder="1" applyAlignment="1">
      <alignment horizontal="center" vertical="center"/>
    </xf>
    <xf numFmtId="0" fontId="33" fillId="0" borderId="0" xfId="0" applyFont="1" applyAlignment="1">
      <alignment horizontal="center" vertical="center"/>
    </xf>
    <xf numFmtId="0" fontId="33" fillId="14" borderId="1" xfId="0" applyFont="1" applyFill="1" applyBorder="1" applyAlignment="1">
      <alignment horizontal="center" vertical="center"/>
    </xf>
    <xf numFmtId="0" fontId="0" fillId="0" borderId="0" xfId="0" applyAlignment="1">
      <alignment vertical="center"/>
    </xf>
    <xf numFmtId="0" fontId="33" fillId="0" borderId="0" xfId="0" applyFont="1" applyFill="1" applyBorder="1" applyAlignment="1">
      <alignment horizontal="center" vertical="center"/>
    </xf>
    <xf numFmtId="0" fontId="33" fillId="0" borderId="1" xfId="0" applyFont="1" applyFill="1" applyBorder="1" applyAlignment="1">
      <alignment horizontal="center" vertical="center"/>
    </xf>
    <xf numFmtId="0" fontId="34" fillId="14" borderId="1" xfId="0" applyFont="1" applyFill="1" applyBorder="1" applyAlignment="1">
      <alignment vertical="center"/>
    </xf>
    <xf numFmtId="0" fontId="17" fillId="0" borderId="137" xfId="0" applyFont="1" applyFill="1" applyBorder="1" applyAlignment="1">
      <alignment horizontal="center" vertical="center"/>
    </xf>
    <xf numFmtId="0" fontId="17" fillId="0" borderId="138" xfId="0" applyFont="1" applyFill="1" applyBorder="1" applyAlignment="1">
      <alignment horizontal="center" vertical="center"/>
    </xf>
    <xf numFmtId="0" fontId="17" fillId="0" borderId="139" xfId="0" applyFont="1" applyFill="1" applyBorder="1" applyAlignment="1">
      <alignment horizontal="center" vertical="center"/>
    </xf>
    <xf numFmtId="56" fontId="17" fillId="0" borderId="139" xfId="0" applyNumberFormat="1" applyFont="1" applyFill="1" applyBorder="1" applyAlignment="1">
      <alignment horizontal="center" vertical="center"/>
    </xf>
    <xf numFmtId="0" fontId="17" fillId="0" borderId="140" xfId="0" applyFont="1" applyFill="1" applyBorder="1" applyAlignment="1">
      <alignment horizontal="center" vertical="center"/>
    </xf>
    <xf numFmtId="0" fontId="17" fillId="0" borderId="141" xfId="0" applyFont="1" applyFill="1" applyBorder="1" applyAlignment="1">
      <alignment horizontal="center" vertical="center"/>
    </xf>
    <xf numFmtId="0" fontId="17" fillId="0" borderId="142" xfId="0" applyFont="1" applyFill="1" applyBorder="1" applyAlignment="1">
      <alignment horizontal="center" vertical="center"/>
    </xf>
    <xf numFmtId="177" fontId="17" fillId="0" borderId="83" xfId="0" applyNumberFormat="1" applyFont="1" applyFill="1" applyBorder="1" applyAlignment="1">
      <alignment horizontal="center" vertical="center"/>
    </xf>
    <xf numFmtId="0" fontId="17" fillId="0" borderId="87" xfId="0" applyFont="1" applyFill="1" applyBorder="1" applyAlignment="1">
      <alignment horizontal="center" vertical="center"/>
    </xf>
    <xf numFmtId="0" fontId="17" fillId="0" borderId="143" xfId="0" applyFont="1" applyFill="1" applyBorder="1" applyAlignment="1">
      <alignment horizontal="center" vertical="center"/>
    </xf>
    <xf numFmtId="0" fontId="17" fillId="0" borderId="144" xfId="0" applyFont="1" applyFill="1" applyBorder="1" applyAlignment="1">
      <alignment horizontal="center" vertical="center"/>
    </xf>
    <xf numFmtId="0" fontId="17" fillId="0" borderId="109" xfId="0" applyFont="1" applyFill="1" applyBorder="1" applyAlignment="1">
      <alignment horizontal="center" vertical="center"/>
    </xf>
    <xf numFmtId="177" fontId="17" fillId="0" borderId="89" xfId="0" applyNumberFormat="1" applyFont="1" applyFill="1" applyBorder="1" applyAlignment="1">
      <alignment horizontal="center" vertical="center"/>
    </xf>
    <xf numFmtId="0" fontId="17" fillId="0" borderId="91"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145" xfId="0" applyFont="1" applyFill="1" applyBorder="1" applyAlignment="1">
      <alignment horizontal="center" vertical="center"/>
    </xf>
    <xf numFmtId="177" fontId="36" fillId="0" borderId="83" xfId="0" applyNumberFormat="1" applyFont="1" applyFill="1" applyBorder="1" applyAlignment="1">
      <alignment horizontal="center" vertical="center"/>
    </xf>
    <xf numFmtId="0" fontId="36" fillId="0" borderId="91" xfId="0" applyFont="1" applyFill="1" applyBorder="1" applyAlignment="1">
      <alignment horizontal="center" vertical="center"/>
    </xf>
    <xf numFmtId="0" fontId="36" fillId="0" borderId="84" xfId="0" applyFont="1" applyFill="1" applyBorder="1" applyAlignment="1">
      <alignment horizontal="center" vertical="center"/>
    </xf>
    <xf numFmtId="177" fontId="36" fillId="0" borderId="89" xfId="0" applyNumberFormat="1" applyFont="1" applyFill="1" applyBorder="1" applyAlignment="1">
      <alignment horizontal="center" vertical="center"/>
    </xf>
    <xf numFmtId="0" fontId="36" fillId="0" borderId="89" xfId="0" applyFont="1" applyFill="1" applyBorder="1" applyAlignment="1">
      <alignment horizontal="center" vertical="center"/>
    </xf>
    <xf numFmtId="0" fontId="36" fillId="0" borderId="145" xfId="0" applyFont="1" applyFill="1" applyBorder="1" applyAlignment="1">
      <alignment horizontal="center" vertical="center" wrapText="1"/>
    </xf>
    <xf numFmtId="0" fontId="17" fillId="0" borderId="146" xfId="0" applyFont="1" applyFill="1" applyBorder="1" applyAlignment="1">
      <alignment horizontal="center" vertical="center"/>
    </xf>
    <xf numFmtId="0" fontId="17" fillId="0" borderId="109" xfId="0" applyFont="1" applyBorder="1" applyAlignment="1">
      <alignment horizontal="center" vertical="center"/>
    </xf>
    <xf numFmtId="177" fontId="17" fillId="0" borderId="89" xfId="0" applyNumberFormat="1" applyFont="1" applyBorder="1" applyAlignment="1">
      <alignment horizontal="center" vertical="center"/>
    </xf>
    <xf numFmtId="0" fontId="17" fillId="0" borderId="112" xfId="0" applyFont="1" applyBorder="1" applyAlignment="1">
      <alignment horizontal="center" vertical="center"/>
    </xf>
    <xf numFmtId="177" fontId="17" fillId="0" borderId="130" xfId="0" applyNumberFormat="1" applyFont="1" applyBorder="1" applyAlignment="1">
      <alignment horizontal="center" vertical="center"/>
    </xf>
    <xf numFmtId="0" fontId="17" fillId="0" borderId="93" xfId="0" applyFont="1" applyFill="1" applyBorder="1" applyAlignment="1">
      <alignment horizontal="center" vertical="center"/>
    </xf>
    <xf numFmtId="0" fontId="17" fillId="0" borderId="94" xfId="0" applyFont="1" applyFill="1" applyBorder="1" applyAlignment="1">
      <alignment horizontal="center" vertical="center"/>
    </xf>
    <xf numFmtId="0" fontId="17" fillId="0" borderId="147" xfId="0" applyFont="1" applyFill="1" applyBorder="1" applyAlignment="1">
      <alignment horizontal="center" vertical="center"/>
    </xf>
    <xf numFmtId="0" fontId="17" fillId="0" borderId="0" xfId="0" applyFont="1" applyAlignment="1">
      <alignment horizontal="center" vertical="center"/>
    </xf>
    <xf numFmtId="0" fontId="1" fillId="0" borderId="6" xfId="0" applyFont="1" applyBorder="1" applyAlignment="1">
      <alignment vertical="center"/>
    </xf>
    <xf numFmtId="0" fontId="9" fillId="0" borderId="0" xfId="0" applyFont="1" applyBorder="1" applyAlignment="1">
      <alignment vertical="center"/>
    </xf>
    <xf numFmtId="0" fontId="21" fillId="0" borderId="101" xfId="0" applyFont="1" applyBorder="1" applyAlignment="1">
      <alignment horizontal="center" vertical="center"/>
    </xf>
    <xf numFmtId="0" fontId="21" fillId="0" borderId="101" xfId="0" applyFont="1" applyBorder="1" applyAlignment="1">
      <alignment vertical="center"/>
    </xf>
    <xf numFmtId="0" fontId="21" fillId="0" borderId="103" xfId="0" applyFont="1" applyBorder="1" applyAlignment="1">
      <alignment horizontal="center" vertical="center"/>
    </xf>
    <xf numFmtId="0" fontId="20" fillId="0" borderId="22" xfId="0" applyFont="1" applyBorder="1" applyAlignment="1">
      <alignment vertical="top"/>
    </xf>
    <xf numFmtId="0" fontId="20" fillId="0" borderId="23" xfId="0" applyFont="1" applyBorder="1" applyAlignment="1">
      <alignment vertical="top"/>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0" fillId="0" borderId="31" xfId="0" applyFont="1" applyBorder="1" applyAlignment="1">
      <alignment vertical="top"/>
    </xf>
    <xf numFmtId="0" fontId="20" fillId="0" borderId="81" xfId="0" applyFont="1" applyBorder="1" applyAlignment="1">
      <alignment vertical="top"/>
    </xf>
    <xf numFmtId="0" fontId="20" fillId="0" borderId="58" xfId="0" applyFont="1" applyBorder="1" applyAlignment="1">
      <alignment vertical="top"/>
    </xf>
    <xf numFmtId="0" fontId="20" fillId="0" borderId="0" xfId="0" applyFont="1" applyBorder="1" applyAlignment="1">
      <alignment vertical="top"/>
    </xf>
    <xf numFmtId="0" fontId="21" fillId="0" borderId="84" xfId="0" applyFont="1" applyBorder="1" applyAlignment="1">
      <alignment horizontal="center" vertical="center"/>
    </xf>
    <xf numFmtId="0" fontId="21" fillId="0" borderId="86" xfId="0" applyFont="1" applyBorder="1" applyAlignment="1">
      <alignment horizontal="center" vertical="center"/>
    </xf>
    <xf numFmtId="0" fontId="20" fillId="0" borderId="151" xfId="0" applyFont="1" applyBorder="1" applyAlignment="1">
      <alignment vertical="top"/>
    </xf>
    <xf numFmtId="0" fontId="20" fillId="0" borderId="59" xfId="0" applyFont="1" applyBorder="1" applyAlignment="1">
      <alignment vertical="top"/>
    </xf>
    <xf numFmtId="0" fontId="20" fillId="0" borderId="152" xfId="0" applyFont="1" applyBorder="1" applyAlignment="1">
      <alignment vertical="top"/>
    </xf>
    <xf numFmtId="0" fontId="20" fillId="0" borderId="126" xfId="0" applyFont="1" applyBorder="1" applyAlignment="1">
      <alignment vertical="top"/>
    </xf>
    <xf numFmtId="0" fontId="20" fillId="0" borderId="153" xfId="0" applyFont="1" applyBorder="1" applyAlignment="1">
      <alignment vertical="top"/>
    </xf>
    <xf numFmtId="0" fontId="15" fillId="0" borderId="86" xfId="0" applyFont="1" applyBorder="1" applyAlignment="1">
      <alignment horizontal="center" vertical="center"/>
    </xf>
    <xf numFmtId="49" fontId="21" fillId="0" borderId="90" xfId="0" applyNumberFormat="1" applyFont="1" applyBorder="1" applyAlignment="1">
      <alignment horizontal="center" vertical="center"/>
    </xf>
    <xf numFmtId="0" fontId="15" fillId="0" borderId="84" xfId="0" applyFont="1" applyBorder="1" applyAlignment="1">
      <alignment horizontal="center" vertical="center"/>
    </xf>
    <xf numFmtId="0" fontId="20" fillId="0" borderId="154" xfId="0" applyFont="1" applyBorder="1" applyAlignment="1">
      <alignment vertical="top"/>
    </xf>
    <xf numFmtId="0" fontId="20" fillId="0" borderId="128" xfId="0" applyFont="1" applyBorder="1" applyAlignment="1">
      <alignment vertical="top"/>
    </xf>
    <xf numFmtId="0" fontId="20" fillId="0" borderId="24" xfId="0" applyFont="1" applyBorder="1" applyAlignment="1">
      <alignment vertical="top"/>
    </xf>
    <xf numFmtId="0" fontId="20" fillId="0" borderId="6" xfId="0" applyFont="1" applyBorder="1" applyAlignment="1">
      <alignment vertical="top"/>
    </xf>
    <xf numFmtId="0" fontId="20" fillId="0" borderId="7" xfId="0" applyFont="1" applyBorder="1" applyAlignment="1">
      <alignment vertical="top"/>
    </xf>
    <xf numFmtId="0" fontId="15" fillId="0" borderId="155" xfId="0" applyFont="1" applyBorder="1" applyAlignment="1">
      <alignment horizontal="center" vertical="center"/>
    </xf>
    <xf numFmtId="0" fontId="21" fillId="0" borderId="156" xfId="0" applyFont="1" applyBorder="1" applyAlignment="1">
      <alignment horizontal="center" vertical="center"/>
    </xf>
    <xf numFmtId="49" fontId="21" fillId="0" borderId="70" xfId="0" applyNumberFormat="1" applyFont="1" applyBorder="1" applyAlignment="1">
      <alignment horizontal="center" vertical="center"/>
    </xf>
    <xf numFmtId="0" fontId="21" fillId="0" borderId="155" xfId="0" applyFont="1" applyBorder="1" applyAlignment="1">
      <alignment horizontal="center" vertical="center"/>
    </xf>
    <xf numFmtId="0" fontId="15" fillId="0" borderId="156" xfId="0" applyFont="1" applyBorder="1" applyAlignment="1">
      <alignment horizontal="center" vertical="center"/>
    </xf>
    <xf numFmtId="0" fontId="20" fillId="0" borderId="5" xfId="0" applyFont="1" applyBorder="1" applyAlignment="1">
      <alignment vertical="top"/>
    </xf>
    <xf numFmtId="0" fontId="20" fillId="0" borderId="157" xfId="0" applyFont="1" applyBorder="1" applyAlignment="1">
      <alignment vertical="top"/>
    </xf>
    <xf numFmtId="0" fontId="15" fillId="0" borderId="158" xfId="0" applyFont="1" applyBorder="1" applyAlignment="1">
      <alignment horizontal="center" vertical="center"/>
    </xf>
    <xf numFmtId="49" fontId="21" fillId="0" borderId="159" xfId="0" applyNumberFormat="1" applyFont="1" applyBorder="1" applyAlignment="1">
      <alignment horizontal="center" vertical="center"/>
    </xf>
    <xf numFmtId="0" fontId="21" fillId="16" borderId="23" xfId="0" applyFont="1" applyFill="1" applyBorder="1" applyAlignment="1">
      <alignment horizontal="center" vertical="center"/>
    </xf>
    <xf numFmtId="0" fontId="15" fillId="0" borderId="163" xfId="0" applyFont="1" applyBorder="1" applyAlignment="1">
      <alignment horizontal="center" vertical="center"/>
    </xf>
    <xf numFmtId="0" fontId="21" fillId="0" borderId="87" xfId="0" applyFont="1" applyBorder="1" applyAlignment="1">
      <alignment horizontal="center" vertical="center"/>
    </xf>
    <xf numFmtId="0" fontId="21" fillId="16" borderId="0" xfId="0" applyFont="1" applyFill="1" applyBorder="1" applyAlignment="1">
      <alignment horizontal="center" vertical="center"/>
    </xf>
    <xf numFmtId="0" fontId="15" fillId="0" borderId="167" xfId="0" applyFont="1" applyBorder="1" applyAlignment="1">
      <alignment horizontal="center" vertical="center"/>
    </xf>
    <xf numFmtId="0" fontId="21" fillId="0" borderId="91" xfId="0" applyFont="1" applyBorder="1" applyAlignment="1">
      <alignment horizontal="center" vertical="center"/>
    </xf>
    <xf numFmtId="0" fontId="15" fillId="0" borderId="170" xfId="0" applyFont="1" applyBorder="1" applyAlignment="1">
      <alignment horizontal="center" vertical="center"/>
    </xf>
    <xf numFmtId="0" fontId="21" fillId="0" borderId="93" xfId="0" applyFont="1" applyBorder="1" applyAlignment="1">
      <alignment horizontal="center" vertical="center"/>
    </xf>
    <xf numFmtId="0" fontId="21" fillId="16" borderId="29" xfId="0" applyFont="1" applyFill="1" applyBorder="1" applyAlignment="1">
      <alignment horizontal="center" vertical="center"/>
    </xf>
    <xf numFmtId="49" fontId="1" fillId="0" borderId="0" xfId="0" applyNumberFormat="1" applyFont="1" applyBorder="1" applyAlignment="1">
      <alignment horizontal="center" vertical="center"/>
    </xf>
    <xf numFmtId="0" fontId="39" fillId="0" borderId="0" xfId="0" applyFont="1" applyAlignment="1">
      <alignment vertical="center"/>
    </xf>
    <xf numFmtId="0" fontId="39" fillId="0" borderId="104" xfId="0" applyFont="1" applyBorder="1" applyAlignment="1">
      <alignment vertical="center"/>
    </xf>
    <xf numFmtId="0" fontId="39" fillId="0" borderId="104" xfId="0" applyFont="1" applyBorder="1" applyAlignment="1">
      <alignment horizontal="left" vertical="center"/>
    </xf>
    <xf numFmtId="0" fontId="40" fillId="0" borderId="104" xfId="0" applyFont="1" applyBorder="1" applyAlignment="1">
      <alignment vertical="center"/>
    </xf>
    <xf numFmtId="0" fontId="39" fillId="0" borderId="90" xfId="0" applyFont="1" applyBorder="1" applyAlignment="1">
      <alignment vertical="center"/>
    </xf>
    <xf numFmtId="0" fontId="39" fillId="0" borderId="90" xfId="0" applyFont="1" applyBorder="1" applyAlignment="1">
      <alignment horizontal="left" vertical="center"/>
    </xf>
    <xf numFmtId="0" fontId="4" fillId="0" borderId="0" xfId="1" applyBorder="1" applyAlignment="1" applyProtection="1"/>
    <xf numFmtId="0" fontId="39" fillId="0" borderId="0" xfId="0" applyFont="1" applyBorder="1" applyAlignment="1">
      <alignment vertical="center"/>
    </xf>
    <xf numFmtId="0" fontId="41" fillId="0" borderId="0" xfId="0" applyFont="1" applyAlignment="1">
      <alignment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17" borderId="9" xfId="0" applyFont="1" applyFill="1" applyBorder="1" applyAlignment="1">
      <alignment horizontal="center" vertical="center"/>
    </xf>
    <xf numFmtId="0" fontId="31" fillId="0" borderId="1" xfId="0" applyFont="1" applyBorder="1" applyAlignment="1">
      <alignment horizontal="center" vertical="center"/>
    </xf>
    <xf numFmtId="0" fontId="33" fillId="18" borderId="1" xfId="0" applyFont="1" applyFill="1" applyBorder="1" applyAlignment="1">
      <alignment horizontal="center" vertical="center"/>
    </xf>
    <xf numFmtId="0" fontId="31" fillId="0" borderId="1" xfId="0" applyFont="1" applyBorder="1" applyAlignment="1">
      <alignment horizontal="center" vertical="center"/>
    </xf>
    <xf numFmtId="0" fontId="31" fillId="13" borderId="1" xfId="0" applyFont="1" applyFill="1" applyBorder="1" applyAlignment="1">
      <alignment horizontal="center" vertical="center"/>
    </xf>
    <xf numFmtId="0" fontId="31" fillId="13" borderId="10" xfId="0" applyFont="1" applyFill="1" applyBorder="1" applyAlignment="1">
      <alignment horizontal="center" vertical="center"/>
    </xf>
    <xf numFmtId="0" fontId="31" fillId="13" borderId="9" xfId="0" applyFont="1" applyFill="1" applyBorder="1" applyAlignment="1">
      <alignment horizontal="center" vertical="center"/>
    </xf>
    <xf numFmtId="0" fontId="31" fillId="13" borderId="11" xfId="0" applyFont="1" applyFill="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42" fillId="0" borderId="0" xfId="0" applyFont="1" applyFill="1" applyAlignment="1">
      <alignment horizontal="center" vertical="center"/>
    </xf>
    <xf numFmtId="0" fontId="3" fillId="6" borderId="22"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0" fontId="3"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5"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3" fillId="6" borderId="24" xfId="0" applyFont="1" applyFill="1" applyBorder="1" applyAlignment="1">
      <alignment horizontal="center" vertical="center" shrinkToFit="1"/>
    </xf>
    <xf numFmtId="0" fontId="3" fillId="6" borderId="6"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7" borderId="1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 borderId="24"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6" fillId="6" borderId="17"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6" fillId="8" borderId="17"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3" fillId="7" borderId="14" xfId="0" applyFont="1" applyFill="1" applyBorder="1" applyAlignment="1">
      <alignment horizontal="center" vertical="center" shrinkToFit="1"/>
    </xf>
    <xf numFmtId="0" fontId="3" fillId="7" borderId="15"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7" borderId="1" xfId="0" applyFont="1" applyFill="1" applyBorder="1" applyAlignment="1">
      <alignment horizontal="center" vertical="center" shrinkToFit="1"/>
    </xf>
    <xf numFmtId="0" fontId="5" fillId="7"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6" fillId="8" borderId="20" xfId="0" applyFont="1" applyFill="1" applyBorder="1" applyAlignment="1">
      <alignment horizontal="center" vertical="center"/>
    </xf>
    <xf numFmtId="0" fontId="7" fillId="8" borderId="19"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75" xfId="0" applyFont="1" applyFill="1" applyBorder="1" applyAlignment="1">
      <alignment horizontal="center" vertical="center" shrinkToFit="1"/>
    </xf>
    <xf numFmtId="0" fontId="3" fillId="3" borderId="176" xfId="0" applyFont="1" applyFill="1" applyBorder="1" applyAlignment="1">
      <alignment horizontal="center" vertical="center" shrinkToFit="1"/>
    </xf>
    <xf numFmtId="0" fontId="3" fillId="3" borderId="39" xfId="0" applyFont="1" applyFill="1" applyBorder="1" applyAlignment="1">
      <alignment horizontal="center" vertical="center" shrinkToFi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7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3" borderId="47"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176" fontId="3" fillId="3" borderId="37" xfId="0" applyNumberFormat="1" applyFont="1" applyFill="1" applyBorder="1" applyAlignment="1">
      <alignment horizontal="center" vertical="center"/>
    </xf>
    <xf numFmtId="176" fontId="3" fillId="3" borderId="38" xfId="0" applyNumberFormat="1" applyFont="1" applyFill="1" applyBorder="1" applyAlignment="1">
      <alignment horizontal="center" vertical="center"/>
    </xf>
    <xf numFmtId="0" fontId="3" fillId="3" borderId="31"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4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4" xfId="0" applyFont="1" applyFill="1" applyBorder="1" applyAlignment="1">
      <alignment horizontal="center" vertical="center" wrapText="1"/>
    </xf>
    <xf numFmtId="176" fontId="3" fillId="3" borderId="12" xfId="0" applyNumberFormat="1" applyFont="1" applyFill="1" applyBorder="1" applyAlignment="1">
      <alignment horizontal="center" vertical="center"/>
    </xf>
    <xf numFmtId="0" fontId="8" fillId="3" borderId="31"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3" fillId="3" borderId="173"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11" fillId="0" borderId="0" xfId="0" applyFont="1" applyAlignment="1">
      <alignment horizont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0" borderId="17" xfId="0" applyFont="1" applyBorder="1" applyAlignment="1">
      <alignment horizontal="left" vertical="center"/>
    </xf>
    <xf numFmtId="0" fontId="12" fillId="0" borderId="1" xfId="0" applyFont="1" applyBorder="1" applyAlignment="1">
      <alignment horizontal="center" vertical="center"/>
    </xf>
    <xf numFmtId="0" fontId="4" fillId="0" borderId="1" xfId="1" applyBorder="1" applyAlignment="1" applyProtection="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9" fillId="0" borderId="1" xfId="0" applyFont="1" applyBorder="1" applyAlignment="1">
      <alignment horizontal="distributed" vertical="center" justifyLastLine="1"/>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17" xfId="0" applyFont="1" applyBorder="1" applyAlignment="1">
      <alignment horizontal="center" vertical="center"/>
    </xf>
    <xf numFmtId="0" fontId="17" fillId="0" borderId="1" xfId="0" applyFont="1" applyBorder="1" applyAlignment="1">
      <alignment horizontal="distributed" vertical="center" justifyLastLine="1"/>
    </xf>
    <xf numFmtId="0" fontId="17" fillId="0" borderId="17" xfId="0" applyFont="1" applyBorder="1" applyAlignment="1">
      <alignment horizontal="distributed" vertical="center" justifyLastLine="1"/>
    </xf>
    <xf numFmtId="0" fontId="12" fillId="0" borderId="17"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7" fillId="0" borderId="12" xfId="0" applyFont="1" applyBorder="1" applyAlignment="1">
      <alignment horizontal="distributed" vertical="center" justifyLastLine="1"/>
    </xf>
    <xf numFmtId="0" fontId="14" fillId="0" borderId="52" xfId="0" applyFont="1" applyBorder="1" applyAlignment="1">
      <alignment horizontal="center" vertical="center"/>
    </xf>
    <xf numFmtId="0" fontId="14" fillId="0" borderId="18" xfId="0" applyFont="1" applyBorder="1" applyAlignment="1">
      <alignment horizontal="center" vertical="center"/>
    </xf>
    <xf numFmtId="0" fontId="12" fillId="0" borderId="18" xfId="0" applyFont="1" applyBorder="1" applyAlignment="1">
      <alignment horizontal="center" vertical="center"/>
    </xf>
    <xf numFmtId="0" fontId="14" fillId="0" borderId="20" xfId="0" applyFont="1" applyBorder="1" applyAlignment="1">
      <alignment horizontal="center" vertical="center"/>
    </xf>
    <xf numFmtId="0" fontId="12" fillId="0" borderId="15" xfId="0" applyFont="1" applyBorder="1" applyAlignment="1">
      <alignment horizontal="center" vertical="center"/>
    </xf>
    <xf numFmtId="0" fontId="14" fillId="0" borderId="21"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8" fillId="0" borderId="54" xfId="0" applyFont="1" applyBorder="1" applyAlignment="1">
      <alignment horizontal="distributed" vertical="center" justifyLastLine="1"/>
    </xf>
    <xf numFmtId="0" fontId="18" fillId="0" borderId="53" xfId="0" applyFont="1" applyBorder="1" applyAlignment="1">
      <alignment horizontal="center" vertical="center"/>
    </xf>
    <xf numFmtId="0" fontId="18" fillId="0" borderId="54" xfId="0" applyFont="1" applyBorder="1" applyAlignment="1">
      <alignment horizontal="center" vertical="center" wrapText="1"/>
    </xf>
    <xf numFmtId="0" fontId="14" fillId="0" borderId="54" xfId="0" applyFont="1" applyBorder="1" applyAlignment="1">
      <alignment horizontal="distributed" vertical="center" justifyLastLine="1"/>
    </xf>
    <xf numFmtId="0" fontId="14" fillId="0" borderId="54" xfId="0" applyFont="1" applyBorder="1" applyAlignment="1">
      <alignment horizontal="center" vertical="center"/>
    </xf>
    <xf numFmtId="0" fontId="12" fillId="0" borderId="54" xfId="0" applyFont="1" applyBorder="1" applyAlignment="1">
      <alignment horizontal="center" vertical="center"/>
    </xf>
    <xf numFmtId="0" fontId="9" fillId="0" borderId="22" xfId="0" applyFont="1" applyBorder="1" applyAlignment="1">
      <alignment horizontal="center" vertical="center"/>
    </xf>
    <xf numFmtId="0" fontId="9"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0" borderId="10" xfId="0" applyFont="1" applyBorder="1" applyAlignment="1">
      <alignment horizontal="center" vertical="center" justifyLastLine="1"/>
    </xf>
    <xf numFmtId="0" fontId="9" fillId="0" borderId="9" xfId="0" applyFont="1" applyBorder="1" applyAlignment="1">
      <alignment horizontal="center" vertical="center" justifyLastLine="1"/>
    </xf>
    <xf numFmtId="0" fontId="9" fillId="0" borderId="11" xfId="0" applyFont="1" applyBorder="1" applyAlignment="1">
      <alignment horizontal="center" vertical="center" justifyLastLine="1"/>
    </xf>
    <xf numFmtId="14" fontId="20" fillId="0" borderId="31" xfId="0" applyNumberFormat="1" applyFont="1" applyBorder="1" applyAlignment="1">
      <alignment horizontal="center" vertical="center"/>
    </xf>
    <xf numFmtId="14" fontId="20" fillId="0" borderId="23" xfId="0" applyNumberFormat="1" applyFont="1" applyBorder="1" applyAlignment="1">
      <alignment horizontal="center" vertical="center"/>
    </xf>
    <xf numFmtId="14" fontId="20" fillId="0" borderId="32"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5" fillId="0" borderId="15" xfId="0" applyFont="1" applyBorder="1" applyAlignment="1">
      <alignment horizontal="center" vertical="center"/>
    </xf>
    <xf numFmtId="0" fontId="9" fillId="0" borderId="15" xfId="0" applyFont="1" applyBorder="1" applyAlignment="1">
      <alignment horizontal="distributed" vertical="center" justifyLastLine="1"/>
    </xf>
    <xf numFmtId="14" fontId="20" fillId="0" borderId="15" xfId="0" applyNumberFormat="1" applyFont="1" applyBorder="1" applyAlignment="1">
      <alignment horizontal="center" vertical="center"/>
    </xf>
    <xf numFmtId="0" fontId="20" fillId="0" borderId="15" xfId="0" applyFont="1" applyBorder="1"/>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12" fillId="0" borderId="10" xfId="0" applyFont="1" applyBorder="1" applyAlignment="1">
      <alignment horizontal="center"/>
    </xf>
    <xf numFmtId="0" fontId="12" fillId="0" borderId="60" xfId="0" applyFont="1" applyBorder="1" applyAlignment="1">
      <alignment horizontal="center"/>
    </xf>
    <xf numFmtId="0" fontId="21" fillId="0" borderId="15" xfId="0" applyFont="1" applyBorder="1" applyAlignment="1">
      <alignment horizontal="center" vertical="center"/>
    </xf>
    <xf numFmtId="0" fontId="12" fillId="0" borderId="15" xfId="0" applyFont="1" applyBorder="1"/>
    <xf numFmtId="0" fontId="12" fillId="0" borderId="21" xfId="0" applyFont="1" applyBorder="1"/>
    <xf numFmtId="0" fontId="9" fillId="0" borderId="16" xfId="0" applyFont="1" applyBorder="1" applyAlignment="1">
      <alignment horizontal="center" vertical="center"/>
    </xf>
    <xf numFmtId="0" fontId="15" fillId="0" borderId="1" xfId="0" applyFont="1" applyBorder="1" applyAlignment="1">
      <alignment horizontal="center" vertical="center"/>
    </xf>
    <xf numFmtId="0" fontId="9" fillId="0" borderId="1" xfId="0" applyFont="1" applyBorder="1" applyAlignment="1">
      <alignment horizontal="distributed" vertical="center" justifyLastLine="1"/>
    </xf>
    <xf numFmtId="14" fontId="20" fillId="0" borderId="1" xfId="0" applyNumberFormat="1" applyFont="1" applyBorder="1" applyAlignment="1">
      <alignment horizontal="center" vertical="center"/>
    </xf>
    <xf numFmtId="0" fontId="1" fillId="0" borderId="1" xfId="0" applyFont="1" applyBorder="1"/>
    <xf numFmtId="0" fontId="12" fillId="0" borderId="1" xfId="0" applyFont="1" applyBorder="1"/>
    <xf numFmtId="0" fontId="12" fillId="0" borderId="17" xfId="0" applyFont="1" applyBorder="1"/>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9" fillId="0" borderId="10" xfId="0" applyFont="1" applyBorder="1" applyAlignment="1">
      <alignment horizontal="distributed" vertical="center" justifyLastLine="1"/>
    </xf>
    <xf numFmtId="0" fontId="9" fillId="0" borderId="9" xfId="0" applyFont="1" applyBorder="1" applyAlignment="1">
      <alignment horizontal="distributed" vertical="center" justifyLastLine="1"/>
    </xf>
    <xf numFmtId="0" fontId="9" fillId="0" borderId="11" xfId="0" applyFont="1" applyBorder="1" applyAlignment="1">
      <alignment horizontal="distributed" vertical="center" justifyLastLine="1"/>
    </xf>
    <xf numFmtId="14" fontId="20" fillId="0" borderId="10" xfId="0" applyNumberFormat="1" applyFont="1" applyBorder="1" applyAlignment="1">
      <alignment horizontal="center" vertical="center"/>
    </xf>
    <xf numFmtId="14" fontId="20" fillId="0" borderId="9" xfId="0" applyNumberFormat="1" applyFont="1" applyBorder="1" applyAlignment="1">
      <alignment horizontal="center" vertical="center"/>
    </xf>
    <xf numFmtId="14" fontId="20" fillId="0" borderId="11"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xf>
    <xf numFmtId="14" fontId="18" fillId="0" borderId="1" xfId="0" applyNumberFormat="1" applyFont="1" applyBorder="1" applyAlignment="1">
      <alignment horizontal="center" vertical="center"/>
    </xf>
    <xf numFmtId="0" fontId="0" fillId="0" borderId="1" xfId="0" applyBorder="1"/>
    <xf numFmtId="0" fontId="19" fillId="0" borderId="1" xfId="0" applyFont="1" applyBorder="1" applyAlignment="1">
      <alignment horizontal="center" vertical="center"/>
    </xf>
    <xf numFmtId="0" fontId="22" fillId="0" borderId="16" xfId="0"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19" fillId="0" borderId="16" xfId="0" applyFont="1" applyBorder="1" applyAlignment="1">
      <alignment horizontal="center" vertical="center"/>
    </xf>
    <xf numFmtId="0" fontId="12" fillId="0" borderId="0" xfId="0" applyFont="1" applyAlignment="1">
      <alignment horizontal="left"/>
    </xf>
    <xf numFmtId="0" fontId="19" fillId="0" borderId="18" xfId="0" applyFont="1" applyBorder="1" applyAlignment="1">
      <alignment horizontal="center" vertical="center"/>
    </xf>
    <xf numFmtId="0" fontId="12" fillId="0" borderId="18" xfId="0" applyFont="1" applyBorder="1"/>
    <xf numFmtId="0" fontId="12" fillId="0" borderId="20" xfId="0" applyFont="1" applyBorder="1"/>
    <xf numFmtId="0" fontId="12" fillId="0" borderId="0" xfId="0" applyFont="1" applyBorder="1" applyAlignment="1">
      <alignment horizontal="left"/>
    </xf>
    <xf numFmtId="0" fontId="19" fillId="0" borderId="52" xfId="0" applyFont="1" applyBorder="1" applyAlignment="1">
      <alignment horizontal="center" vertical="center"/>
    </xf>
    <xf numFmtId="0" fontId="19" fillId="0" borderId="18" xfId="0" applyFont="1" applyBorder="1" applyAlignment="1">
      <alignment horizontal="distributed" vertical="center" justifyLastLine="1"/>
    </xf>
    <xf numFmtId="14" fontId="18" fillId="0" borderId="18" xfId="0" applyNumberFormat="1" applyFont="1" applyBorder="1" applyAlignment="1">
      <alignment horizontal="center" vertical="center"/>
    </xf>
    <xf numFmtId="0" fontId="0" fillId="0" borderId="18" xfId="0" applyBorder="1"/>
    <xf numFmtId="0" fontId="14" fillId="0" borderId="0" xfId="0" applyFont="1" applyAlignment="1">
      <alignment horizontal="center" vertical="center" wrapText="1"/>
    </xf>
    <xf numFmtId="49" fontId="20" fillId="0" borderId="129" xfId="0" applyNumberFormat="1" applyFont="1" applyBorder="1" applyAlignment="1">
      <alignment horizontal="left" vertical="center"/>
    </xf>
    <xf numFmtId="49" fontId="20" fillId="0" borderId="130" xfId="0" applyNumberFormat="1" applyFont="1" applyBorder="1" applyAlignment="1">
      <alignment horizontal="left" vertical="center"/>
    </xf>
    <xf numFmtId="0" fontId="20" fillId="0" borderId="131" xfId="0" applyFont="1" applyBorder="1" applyAlignment="1">
      <alignment horizontal="center" vertical="center"/>
    </xf>
    <xf numFmtId="0" fontId="20" fillId="0" borderId="130" xfId="0" applyFont="1" applyBorder="1" applyAlignment="1">
      <alignment horizontal="center" vertical="center"/>
    </xf>
    <xf numFmtId="0" fontId="21" fillId="0" borderId="0" xfId="0" applyFont="1" applyAlignment="1">
      <alignment horizontal="center"/>
    </xf>
    <xf numFmtId="0" fontId="20" fillId="0" borderId="115" xfId="0" applyFont="1" applyBorder="1" applyAlignment="1">
      <alignment horizontal="center" vertical="center"/>
    </xf>
    <xf numFmtId="0" fontId="20" fillId="0" borderId="116" xfId="0" applyFont="1" applyBorder="1" applyAlignment="1">
      <alignment horizontal="center" vertical="center"/>
    </xf>
    <xf numFmtId="49" fontId="20" fillId="0" borderId="118" xfId="0" applyNumberFormat="1" applyFont="1" applyBorder="1" applyAlignment="1">
      <alignment horizontal="center" vertical="center"/>
    </xf>
    <xf numFmtId="49" fontId="20" fillId="0" borderId="116" xfId="0" applyNumberFormat="1" applyFont="1" applyBorder="1" applyAlignment="1">
      <alignment horizontal="center" vertical="center"/>
    </xf>
    <xf numFmtId="49" fontId="20" fillId="0" borderId="119" xfId="0" applyNumberFormat="1" applyFont="1" applyBorder="1" applyAlignment="1">
      <alignment horizontal="left" vertical="center"/>
    </xf>
    <xf numFmtId="49" fontId="20" fillId="0" borderId="120" xfId="0" applyNumberFormat="1" applyFont="1" applyBorder="1" applyAlignment="1">
      <alignment horizontal="left" vertical="center"/>
    </xf>
    <xf numFmtId="0" fontId="20" fillId="0" borderId="122" xfId="0" applyFont="1" applyBorder="1" applyAlignment="1">
      <alignment horizontal="center" vertical="center"/>
    </xf>
    <xf numFmtId="0" fontId="20" fillId="0" borderId="120" xfId="0" applyFont="1" applyBorder="1" applyAlignment="1">
      <alignment horizontal="center" vertical="center"/>
    </xf>
    <xf numFmtId="49" fontId="20" fillId="0" borderId="123" xfId="0" applyNumberFormat="1" applyFont="1" applyBorder="1" applyAlignment="1">
      <alignment horizontal="left" vertical="center"/>
    </xf>
    <xf numFmtId="49" fontId="20" fillId="0" borderId="89" xfId="0" applyNumberFormat="1" applyFont="1" applyBorder="1" applyAlignment="1">
      <alignment horizontal="left" vertical="center"/>
    </xf>
    <xf numFmtId="0" fontId="20" fillId="0" borderId="124" xfId="0" applyFont="1" applyBorder="1" applyAlignment="1">
      <alignment horizontal="center" vertical="center"/>
    </xf>
    <xf numFmtId="0" fontId="20" fillId="0" borderId="89" xfId="0" applyFont="1" applyBorder="1" applyAlignment="1">
      <alignment horizontal="center" vertical="center"/>
    </xf>
    <xf numFmtId="0" fontId="20" fillId="0" borderId="118" xfId="0" applyFont="1" applyBorder="1" applyAlignment="1">
      <alignment horizontal="left" vertical="center"/>
    </xf>
    <xf numFmtId="0" fontId="20" fillId="0" borderId="101" xfId="0" applyFont="1" applyBorder="1" applyAlignment="1">
      <alignment horizontal="left" vertical="center"/>
    </xf>
    <xf numFmtId="0" fontId="20" fillId="0" borderId="103" xfId="0" applyFont="1" applyBorder="1" applyAlignment="1">
      <alignment horizontal="left" vertical="center"/>
    </xf>
    <xf numFmtId="0" fontId="20" fillId="0" borderId="100" xfId="0" applyFont="1" applyBorder="1" applyAlignment="1">
      <alignment horizontal="center" vertical="center"/>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103" xfId="0" applyFont="1" applyBorder="1" applyAlignment="1">
      <alignment horizontal="center" vertical="center"/>
    </xf>
    <xf numFmtId="0" fontId="27" fillId="0" borderId="0" xfId="0" applyFont="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72" xfId="0" applyFont="1" applyBorder="1" applyAlignment="1">
      <alignment horizontal="center" vertical="center"/>
    </xf>
    <xf numFmtId="0" fontId="20" fillId="0" borderId="6" xfId="0" applyFont="1" applyBorder="1" applyAlignment="1">
      <alignment horizontal="center" vertical="center"/>
    </xf>
    <xf numFmtId="0" fontId="20" fillId="0" borderId="73"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1" fillId="0" borderId="74" xfId="0" applyFont="1" applyBorder="1" applyAlignment="1">
      <alignment horizontal="left" vertical="center"/>
    </xf>
    <xf numFmtId="0" fontId="21" fillId="0" borderId="70" xfId="0" applyFont="1" applyBorder="1" applyAlignment="1">
      <alignment horizontal="left" vertical="center"/>
    </xf>
    <xf numFmtId="0" fontId="21" fillId="0" borderId="75" xfId="0" applyFont="1" applyBorder="1" applyAlignment="1">
      <alignment horizontal="left" vertical="center"/>
    </xf>
    <xf numFmtId="0" fontId="20" fillId="0" borderId="77" xfId="0" applyFont="1" applyBorder="1" applyAlignment="1">
      <alignment horizontal="center" vertical="center"/>
    </xf>
    <xf numFmtId="0" fontId="20" fillId="0" borderId="83" xfId="0" applyFont="1" applyBorder="1" applyAlignment="1">
      <alignment horizontal="center" vertical="center"/>
    </xf>
    <xf numFmtId="49" fontId="28" fillId="0" borderId="12" xfId="0" applyNumberFormat="1" applyFont="1" applyBorder="1" applyAlignment="1">
      <alignment horizontal="center" vertical="center"/>
    </xf>
    <xf numFmtId="49" fontId="28" fillId="0" borderId="85" xfId="0" applyNumberFormat="1" applyFont="1" applyBorder="1" applyAlignment="1">
      <alignment horizontal="center" vertical="center"/>
    </xf>
    <xf numFmtId="0" fontId="20" fillId="0" borderId="87" xfId="0" applyFont="1" applyBorder="1" applyAlignment="1">
      <alignment horizontal="center" vertical="center"/>
    </xf>
    <xf numFmtId="0" fontId="9" fillId="0" borderId="0" xfId="0" applyFont="1" applyBorder="1" applyAlignment="1">
      <alignment horizontal="center" vertical="center"/>
    </xf>
    <xf numFmtId="0" fontId="9" fillId="0" borderId="82" xfId="0" applyFont="1" applyBorder="1" applyAlignment="1">
      <alignment horizontal="center" vertical="center"/>
    </xf>
    <xf numFmtId="0" fontId="9" fillId="0" borderId="59" xfId="0" applyFont="1" applyBorder="1" applyAlignment="1">
      <alignment horizontal="center" vertical="center"/>
    </xf>
    <xf numFmtId="0" fontId="20" fillId="0" borderId="22" xfId="0" applyFont="1" applyBorder="1" applyAlignment="1">
      <alignment horizontal="left" vertical="top"/>
    </xf>
    <xf numFmtId="0" fontId="20" fillId="0" borderId="23" xfId="0" applyFont="1" applyBorder="1" applyAlignment="1">
      <alignment horizontal="left" vertical="top"/>
    </xf>
    <xf numFmtId="0" fontId="20" fillId="0" borderId="76" xfId="0" applyFont="1" applyBorder="1" applyAlignment="1">
      <alignment horizontal="left" vertical="top"/>
    </xf>
    <xf numFmtId="0" fontId="20" fillId="0" borderId="58" xfId="0" applyFont="1" applyBorder="1" applyAlignment="1">
      <alignment horizontal="left" vertical="top"/>
    </xf>
    <xf numFmtId="0" fontId="20" fillId="0" borderId="0" xfId="0" applyFont="1" applyBorder="1" applyAlignment="1">
      <alignment horizontal="left" vertical="top"/>
    </xf>
    <xf numFmtId="0" fontId="20" fillId="0" borderId="82" xfId="0" applyFont="1" applyBorder="1" applyAlignment="1">
      <alignment horizontal="left" vertical="top"/>
    </xf>
    <xf numFmtId="0" fontId="20" fillId="0" borderId="28" xfId="0" applyFont="1" applyBorder="1" applyAlignment="1">
      <alignment horizontal="left" vertical="top"/>
    </xf>
    <xf numFmtId="0" fontId="20" fillId="0" borderId="29" xfId="0" applyFont="1" applyBorder="1" applyAlignment="1">
      <alignment horizontal="left" vertical="top"/>
    </xf>
    <xf numFmtId="0" fontId="20" fillId="0" borderId="92" xfId="0" applyFont="1" applyBorder="1" applyAlignment="1">
      <alignment horizontal="left" vertical="top"/>
    </xf>
    <xf numFmtId="49" fontId="28" fillId="0" borderId="23" xfId="0" applyNumberFormat="1" applyFont="1" applyBorder="1" applyAlignment="1">
      <alignment horizontal="center" vertical="center"/>
    </xf>
    <xf numFmtId="49" fontId="28" fillId="0" borderId="104" xfId="0" applyNumberFormat="1" applyFont="1" applyBorder="1" applyAlignment="1">
      <alignment horizontal="center" vertical="center"/>
    </xf>
    <xf numFmtId="0" fontId="20" fillId="0" borderId="80" xfId="0" applyFont="1" applyBorder="1" applyAlignment="1">
      <alignment horizontal="left" vertical="top"/>
    </xf>
    <xf numFmtId="0" fontId="20" fillId="0" borderId="81" xfId="0" applyFont="1" applyBorder="1" applyAlignment="1">
      <alignment horizontal="left" vertical="top"/>
    </xf>
    <xf numFmtId="0" fontId="20" fillId="0" borderId="88" xfId="0" applyFont="1" applyBorder="1" applyAlignment="1">
      <alignment horizontal="left" vertical="top"/>
    </xf>
    <xf numFmtId="0" fontId="20" fillId="0" borderId="59" xfId="0" applyFont="1" applyBorder="1" applyAlignment="1">
      <alignment horizontal="left" vertical="top"/>
    </xf>
    <xf numFmtId="0" fontId="20" fillId="0" borderId="97" xfId="0" applyFont="1" applyBorder="1" applyAlignment="1">
      <alignment horizontal="left" vertical="top"/>
    </xf>
    <xf numFmtId="0" fontId="20" fillId="0" borderId="98" xfId="0" applyFont="1" applyBorder="1" applyAlignment="1">
      <alignment horizontal="left" vertical="top"/>
    </xf>
    <xf numFmtId="0" fontId="21" fillId="0" borderId="0" xfId="0" applyFont="1" applyBorder="1" applyAlignment="1">
      <alignment horizontal="center"/>
    </xf>
    <xf numFmtId="0" fontId="20" fillId="0" borderId="132" xfId="0" applyFont="1" applyBorder="1" applyAlignment="1">
      <alignment horizontal="center" vertical="center"/>
    </xf>
    <xf numFmtId="0" fontId="20" fillId="0" borderId="133" xfId="0" applyFont="1" applyBorder="1" applyAlignment="1">
      <alignment horizontal="center" vertical="center"/>
    </xf>
    <xf numFmtId="0" fontId="20" fillId="0" borderId="136" xfId="0" applyFont="1" applyBorder="1" applyAlignment="1">
      <alignment horizontal="center" vertical="center"/>
    </xf>
    <xf numFmtId="0" fontId="20" fillId="0" borderId="134" xfId="0" applyFont="1" applyBorder="1" applyAlignment="1">
      <alignment horizontal="center" vertical="center"/>
    </xf>
    <xf numFmtId="0" fontId="20" fillId="0" borderId="135"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35" fillId="0" borderId="0" xfId="0" applyNumberFormat="1" applyFont="1" applyFill="1" applyBorder="1" applyAlignment="1">
      <alignment horizontal="center" vertical="center"/>
    </xf>
    <xf numFmtId="0" fontId="37" fillId="0" borderId="0" xfId="0" applyFont="1" applyAlignment="1">
      <alignment horizontal="center" vertical="center"/>
    </xf>
    <xf numFmtId="0" fontId="1" fillId="0" borderId="115" xfId="0" applyFont="1" applyBorder="1" applyAlignment="1">
      <alignment horizontal="center" vertical="center"/>
    </xf>
    <xf numFmtId="0" fontId="1" fillId="0" borderId="101"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148" xfId="0" applyFont="1" applyBorder="1" applyAlignment="1">
      <alignment horizontal="center" vertical="center"/>
    </xf>
    <xf numFmtId="0" fontId="21" fillId="0" borderId="150" xfId="0" applyFont="1" applyBorder="1" applyAlignment="1">
      <alignment horizontal="center" vertical="center"/>
    </xf>
    <xf numFmtId="49" fontId="21" fillId="0" borderId="23" xfId="0" applyNumberFormat="1" applyFont="1" applyBorder="1" applyAlignment="1">
      <alignment horizontal="center" vertical="center"/>
    </xf>
    <xf numFmtId="49" fontId="21" fillId="0" borderId="104" xfId="0" applyNumberFormat="1" applyFont="1" applyBorder="1" applyAlignment="1">
      <alignment horizontal="center" vertical="center"/>
    </xf>
    <xf numFmtId="0" fontId="21" fillId="0" borderId="149" xfId="0" applyFont="1" applyBorder="1" applyAlignment="1">
      <alignment horizontal="center" vertical="center"/>
    </xf>
    <xf numFmtId="0" fontId="21" fillId="0" borderId="143" xfId="0" applyFont="1" applyBorder="1" applyAlignment="1">
      <alignment horizontal="center"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15" fillId="0" borderId="161" xfId="0" applyFont="1" applyBorder="1" applyAlignment="1">
      <alignment horizontal="center" vertical="center"/>
    </xf>
    <xf numFmtId="0" fontId="15" fillId="0" borderId="159" xfId="0" applyFont="1" applyBorder="1" applyAlignment="1">
      <alignment horizontal="center" vertical="center"/>
    </xf>
    <xf numFmtId="0" fontId="21" fillId="0" borderId="162" xfId="0" applyFont="1" applyBorder="1" applyAlignment="1">
      <alignment horizontal="center" vertical="center"/>
    </xf>
    <xf numFmtId="0" fontId="21" fillId="0" borderId="60" xfId="0" applyFont="1" applyBorder="1" applyAlignment="1">
      <alignment horizontal="center" vertical="center"/>
    </xf>
    <xf numFmtId="0" fontId="21" fillId="0" borderId="164" xfId="0" applyFont="1" applyBorder="1" applyAlignment="1">
      <alignment horizontal="center" vertical="center"/>
    </xf>
    <xf numFmtId="0" fontId="21" fillId="0" borderId="104" xfId="0" applyFont="1" applyBorder="1" applyAlignment="1">
      <alignment horizontal="center" vertical="center"/>
    </xf>
    <xf numFmtId="0" fontId="21" fillId="0" borderId="165" xfId="0" applyFont="1" applyBorder="1" applyAlignment="1">
      <alignment horizontal="center" vertical="center"/>
    </xf>
    <xf numFmtId="0" fontId="15" fillId="0" borderId="150" xfId="0" applyFont="1" applyBorder="1" applyAlignment="1">
      <alignment horizontal="center" vertical="center"/>
    </xf>
    <xf numFmtId="0" fontId="15" fillId="0" borderId="87" xfId="0" applyFont="1" applyBorder="1" applyAlignment="1">
      <alignment horizontal="center" vertical="center"/>
    </xf>
    <xf numFmtId="0" fontId="21" fillId="0" borderId="87" xfId="0" applyFont="1" applyBorder="1" applyAlignment="1">
      <alignment horizontal="center" vertical="center"/>
    </xf>
    <xf numFmtId="0" fontId="21" fillId="0" borderId="166" xfId="0" applyFont="1" applyBorder="1" applyAlignment="1">
      <alignment horizontal="center" vertical="center"/>
    </xf>
    <xf numFmtId="0" fontId="21" fillId="0" borderId="124" xfId="0" applyFont="1" applyBorder="1" applyAlignment="1">
      <alignment horizontal="center" vertical="center"/>
    </xf>
    <xf numFmtId="0" fontId="21" fillId="0" borderId="90" xfId="0" applyFont="1" applyBorder="1" applyAlignment="1">
      <alignment horizontal="center" vertical="center"/>
    </xf>
    <xf numFmtId="0" fontId="21" fillId="0" borderId="168" xfId="0" applyFont="1" applyBorder="1" applyAlignment="1">
      <alignment horizontal="center" vertical="center"/>
    </xf>
    <xf numFmtId="0" fontId="15" fillId="0" borderId="86" xfId="0" applyFont="1" applyBorder="1" applyAlignment="1">
      <alignment horizontal="center" vertical="center"/>
    </xf>
    <xf numFmtId="0" fontId="15" fillId="0" borderId="91" xfId="0" applyFont="1" applyBorder="1" applyAlignment="1">
      <alignment horizontal="center" vertical="center"/>
    </xf>
    <xf numFmtId="0" fontId="21" fillId="0" borderId="91" xfId="0" applyFont="1" applyBorder="1" applyAlignment="1">
      <alignment horizontal="center" vertical="center"/>
    </xf>
    <xf numFmtId="0" fontId="21" fillId="0" borderId="169" xfId="0" applyFont="1" applyBorder="1" applyAlignment="1">
      <alignment horizontal="center" vertical="center"/>
    </xf>
    <xf numFmtId="0" fontId="21" fillId="0" borderId="131" xfId="0" applyFont="1" applyBorder="1" applyAlignment="1">
      <alignment horizontal="center" vertical="center"/>
    </xf>
    <xf numFmtId="0" fontId="21" fillId="0" borderId="95" xfId="0" applyFont="1" applyBorder="1" applyAlignment="1">
      <alignment horizontal="center" vertical="center"/>
    </xf>
    <xf numFmtId="0" fontId="21" fillId="0" borderId="171" xfId="0" applyFont="1" applyBorder="1" applyAlignment="1">
      <alignment horizontal="center" vertical="center"/>
    </xf>
    <xf numFmtId="0" fontId="15" fillId="0" borderId="96" xfId="0" applyFont="1" applyBorder="1" applyAlignment="1">
      <alignment horizontal="center" vertical="center"/>
    </xf>
    <xf numFmtId="0" fontId="15" fillId="0" borderId="93" xfId="0" applyFont="1" applyBorder="1" applyAlignment="1">
      <alignment horizontal="center" vertical="center"/>
    </xf>
    <xf numFmtId="0" fontId="21" fillId="0" borderId="93" xfId="0" applyFont="1" applyBorder="1" applyAlignment="1">
      <alignment horizontal="center" vertical="center"/>
    </xf>
    <xf numFmtId="0" fontId="21" fillId="0" borderId="172" xfId="0" applyFont="1" applyBorder="1" applyAlignment="1">
      <alignment horizontal="center" vertical="center"/>
    </xf>
    <xf numFmtId="0" fontId="39" fillId="0" borderId="90" xfId="0" applyFont="1" applyBorder="1" applyAlignment="1">
      <alignment horizontal="left" vertical="center"/>
    </xf>
    <xf numFmtId="0" fontId="3" fillId="19" borderId="1"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9" xfId="0" applyFont="1" applyFill="1" applyBorder="1" applyAlignment="1">
      <alignment horizontal="center" vertical="center"/>
    </xf>
    <xf numFmtId="0" fontId="3" fillId="19"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activeCell="N10" sqref="N10"/>
    </sheetView>
  </sheetViews>
  <sheetFormatPr defaultColWidth="12.875" defaultRowHeight="13.5"/>
  <cols>
    <col min="1" max="1" width="7.5" style="17" bestFit="1" customWidth="1"/>
    <col min="2" max="5" width="10" style="17" customWidth="1"/>
    <col min="6" max="6" width="8.25" style="17" customWidth="1"/>
    <col min="7" max="7" width="7.5" style="17" customWidth="1"/>
    <col min="8" max="11" width="9.875" style="17" customWidth="1"/>
    <col min="12" max="16384" width="12.875" style="17"/>
  </cols>
  <sheetData>
    <row r="1" spans="1:11" ht="21">
      <c r="A1" s="246" t="s">
        <v>321</v>
      </c>
      <c r="B1" s="246"/>
      <c r="C1" s="246"/>
      <c r="D1" s="246"/>
      <c r="E1" s="246"/>
      <c r="F1" s="246"/>
      <c r="G1" s="246"/>
      <c r="H1" s="246"/>
      <c r="I1" s="246"/>
      <c r="J1" s="246"/>
      <c r="K1" s="246"/>
    </row>
    <row r="2" spans="1:11">
      <c r="A2" s="239" t="s">
        <v>281</v>
      </c>
      <c r="B2" s="240"/>
      <c r="C2" s="240"/>
      <c r="D2" s="240"/>
      <c r="E2" s="241"/>
      <c r="F2" s="125"/>
      <c r="G2" s="238" t="s">
        <v>294</v>
      </c>
      <c r="H2" s="238"/>
      <c r="I2" s="238"/>
      <c r="J2" s="238"/>
      <c r="K2" s="238"/>
    </row>
    <row r="3" spans="1:11">
      <c r="A3" s="239" t="s">
        <v>287</v>
      </c>
      <c r="B3" s="240"/>
      <c r="C3" s="240"/>
      <c r="D3" s="240"/>
      <c r="E3" s="241"/>
      <c r="F3" s="125"/>
      <c r="G3" s="238" t="s">
        <v>291</v>
      </c>
      <c r="H3" s="238"/>
      <c r="I3" s="238"/>
      <c r="J3" s="238"/>
      <c r="K3" s="238"/>
    </row>
    <row r="4" spans="1:11">
      <c r="A4" s="235" t="s">
        <v>218</v>
      </c>
      <c r="B4" s="242" t="s">
        <v>219</v>
      </c>
      <c r="C4" s="243"/>
      <c r="D4" s="242" t="s">
        <v>220</v>
      </c>
      <c r="E4" s="243"/>
      <c r="F4" s="125"/>
      <c r="G4" s="235" t="s">
        <v>218</v>
      </c>
      <c r="H4" s="237" t="s">
        <v>219</v>
      </c>
      <c r="I4" s="237"/>
      <c r="J4" s="237" t="s">
        <v>220</v>
      </c>
      <c r="K4" s="237"/>
    </row>
    <row r="5" spans="1:11">
      <c r="A5" s="126">
        <v>0.39583333333333331</v>
      </c>
      <c r="B5" s="143" t="s">
        <v>283</v>
      </c>
      <c r="C5" s="143" t="s">
        <v>284</v>
      </c>
      <c r="D5" s="128" t="s">
        <v>227</v>
      </c>
      <c r="E5" s="128" t="s">
        <v>305</v>
      </c>
      <c r="F5" s="125"/>
      <c r="G5" s="126">
        <v>0.375</v>
      </c>
      <c r="H5" s="140" t="s">
        <v>284</v>
      </c>
      <c r="I5" s="137" t="s">
        <v>229</v>
      </c>
      <c r="J5" s="138" t="s">
        <v>314</v>
      </c>
      <c r="K5" s="138"/>
    </row>
    <row r="6" spans="1:11">
      <c r="A6" s="126">
        <v>0.44791666666666669</v>
      </c>
      <c r="B6" s="244" t="s">
        <v>299</v>
      </c>
      <c r="C6" s="245"/>
      <c r="D6" s="135"/>
      <c r="E6" s="135"/>
      <c r="F6" s="125"/>
      <c r="G6" s="126">
        <v>0.43055555555555558</v>
      </c>
      <c r="H6" s="244" t="s">
        <v>299</v>
      </c>
      <c r="I6" s="245"/>
      <c r="J6" s="138"/>
      <c r="K6" s="138"/>
    </row>
    <row r="7" spans="1:11">
      <c r="A7" s="126">
        <v>0.49305555555555558</v>
      </c>
      <c r="B7" s="143" t="s">
        <v>283</v>
      </c>
      <c r="C7" s="140" t="s">
        <v>227</v>
      </c>
      <c r="D7" s="128" t="s">
        <v>284</v>
      </c>
      <c r="E7" s="128" t="s">
        <v>306</v>
      </c>
      <c r="F7" s="125"/>
      <c r="G7" s="126">
        <v>0.4861111111111111</v>
      </c>
      <c r="H7" s="137"/>
      <c r="I7" s="235"/>
      <c r="J7" s="135"/>
      <c r="K7" s="135"/>
    </row>
    <row r="8" spans="1:11">
      <c r="A8" s="129" t="s">
        <v>230</v>
      </c>
      <c r="B8" s="130"/>
      <c r="C8" s="130"/>
      <c r="D8" s="135"/>
      <c r="E8" s="135"/>
      <c r="F8" s="125"/>
      <c r="G8" s="126" t="s">
        <v>230</v>
      </c>
      <c r="H8" s="235"/>
      <c r="I8" s="130"/>
      <c r="J8" s="135"/>
      <c r="K8" s="135"/>
    </row>
    <row r="9" spans="1:11">
      <c r="A9" s="131"/>
      <c r="B9" s="132"/>
      <c r="C9" s="132"/>
      <c r="D9" s="132"/>
      <c r="E9" s="132"/>
      <c r="F9" s="125"/>
    </row>
    <row r="10" spans="1:11">
      <c r="A10" s="238" t="s">
        <v>282</v>
      </c>
      <c r="B10" s="238"/>
      <c r="C10" s="238"/>
      <c r="D10" s="238"/>
      <c r="E10" s="238"/>
      <c r="F10" s="125"/>
      <c r="G10" s="239" t="s">
        <v>295</v>
      </c>
      <c r="H10" s="240"/>
      <c r="I10" s="240"/>
      <c r="J10" s="240"/>
      <c r="K10" s="241"/>
    </row>
    <row r="11" spans="1:11">
      <c r="A11" s="238" t="s">
        <v>226</v>
      </c>
      <c r="B11" s="238"/>
      <c r="C11" s="238"/>
      <c r="D11" s="238"/>
      <c r="E11" s="238"/>
      <c r="F11" s="125"/>
      <c r="G11" s="239" t="s">
        <v>287</v>
      </c>
      <c r="H11" s="240"/>
      <c r="I11" s="240"/>
      <c r="J11" s="240"/>
      <c r="K11" s="241"/>
    </row>
    <row r="12" spans="1:11">
      <c r="A12" s="235" t="s">
        <v>218</v>
      </c>
      <c r="B12" s="237"/>
      <c r="C12" s="237"/>
      <c r="D12" s="237"/>
      <c r="E12" s="237"/>
      <c r="F12" s="125"/>
      <c r="G12" s="235" t="s">
        <v>218</v>
      </c>
      <c r="H12" s="242" t="s">
        <v>219</v>
      </c>
      <c r="I12" s="243"/>
      <c r="J12" s="242" t="s">
        <v>220</v>
      </c>
      <c r="K12" s="243"/>
    </row>
    <row r="13" spans="1:11">
      <c r="A13" s="126">
        <v>0.39583333333333331</v>
      </c>
      <c r="B13" s="140" t="s">
        <v>228</v>
      </c>
      <c r="C13" s="137" t="s">
        <v>227</v>
      </c>
      <c r="D13" s="128" t="s">
        <v>284</v>
      </c>
      <c r="E13" s="128" t="s">
        <v>307</v>
      </c>
      <c r="F13" s="125"/>
      <c r="G13" s="126">
        <v>0.375</v>
      </c>
      <c r="H13" s="140" t="s">
        <v>285</v>
      </c>
      <c r="I13" s="236" t="s">
        <v>284</v>
      </c>
      <c r="J13" s="128" t="s">
        <v>227</v>
      </c>
      <c r="K13" s="128" t="s">
        <v>229</v>
      </c>
    </row>
    <row r="14" spans="1:11">
      <c r="A14" s="126">
        <v>0.44791666666666669</v>
      </c>
      <c r="B14" s="244" t="s">
        <v>299</v>
      </c>
      <c r="C14" s="245"/>
      <c r="D14" s="135"/>
      <c r="E14" s="135"/>
      <c r="F14" s="125"/>
      <c r="G14" s="126">
        <v>0.43055555555555558</v>
      </c>
      <c r="H14" s="137" t="s">
        <v>229</v>
      </c>
      <c r="I14" s="137" t="s">
        <v>227</v>
      </c>
      <c r="J14" s="128" t="s">
        <v>284</v>
      </c>
      <c r="K14" s="128" t="s">
        <v>285</v>
      </c>
    </row>
    <row r="15" spans="1:11">
      <c r="A15" s="126">
        <v>0.49305555555555558</v>
      </c>
      <c r="B15" s="235" t="s">
        <v>228</v>
      </c>
      <c r="C15" s="130" t="s">
        <v>284</v>
      </c>
      <c r="D15" s="128" t="s">
        <v>227</v>
      </c>
      <c r="E15" s="128" t="s">
        <v>308</v>
      </c>
      <c r="F15" s="125"/>
      <c r="G15" s="126">
        <v>0.4861111111111111</v>
      </c>
      <c r="H15" s="130"/>
      <c r="I15" s="130"/>
      <c r="J15" s="135"/>
      <c r="K15" s="135"/>
    </row>
    <row r="16" spans="1:11">
      <c r="A16" s="129" t="s">
        <v>230</v>
      </c>
      <c r="B16" s="235"/>
      <c r="C16" s="130"/>
      <c r="D16" s="135"/>
      <c r="E16" s="135"/>
      <c r="F16" s="125"/>
      <c r="G16" s="129" t="s">
        <v>230</v>
      </c>
      <c r="H16" s="130"/>
      <c r="I16" s="130"/>
      <c r="J16" s="135"/>
      <c r="K16" s="135"/>
    </row>
    <row r="17" spans="1:11">
      <c r="A17" s="133"/>
      <c r="B17" s="134"/>
      <c r="C17" s="132"/>
      <c r="D17" s="132"/>
      <c r="E17" s="132"/>
      <c r="F17" s="125"/>
      <c r="G17" s="125"/>
      <c r="H17" s="125"/>
      <c r="I17" s="125"/>
    </row>
    <row r="18" spans="1:11">
      <c r="A18" s="238" t="s">
        <v>289</v>
      </c>
      <c r="B18" s="238"/>
      <c r="C18" s="238"/>
      <c r="D18" s="238"/>
      <c r="E18" s="238"/>
      <c r="F18" s="125"/>
      <c r="G18" s="239" t="s">
        <v>296</v>
      </c>
      <c r="H18" s="240"/>
      <c r="I18" s="240"/>
      <c r="J18" s="240"/>
      <c r="K18" s="241"/>
    </row>
    <row r="19" spans="1:11">
      <c r="A19" s="238" t="s">
        <v>225</v>
      </c>
      <c r="B19" s="238"/>
      <c r="C19" s="238"/>
      <c r="D19" s="238"/>
      <c r="E19" s="238"/>
      <c r="F19" s="125"/>
      <c r="G19" s="239" t="s">
        <v>287</v>
      </c>
      <c r="H19" s="240"/>
      <c r="I19" s="240"/>
      <c r="J19" s="240"/>
      <c r="K19" s="241"/>
    </row>
    <row r="20" spans="1:11">
      <c r="A20" s="235" t="s">
        <v>218</v>
      </c>
      <c r="B20" s="237" t="s">
        <v>219</v>
      </c>
      <c r="C20" s="237"/>
      <c r="D20" s="237" t="s">
        <v>220</v>
      </c>
      <c r="E20" s="237"/>
      <c r="F20" s="125"/>
      <c r="G20" s="235" t="s">
        <v>218</v>
      </c>
      <c r="H20" s="242" t="s">
        <v>219</v>
      </c>
      <c r="I20" s="243"/>
      <c r="J20" s="242" t="s">
        <v>220</v>
      </c>
      <c r="K20" s="243"/>
    </row>
    <row r="21" spans="1:11">
      <c r="A21" s="126">
        <v>0.375</v>
      </c>
      <c r="B21" s="140" t="s">
        <v>228</v>
      </c>
      <c r="C21" s="137" t="s">
        <v>285</v>
      </c>
      <c r="D21" s="138" t="s">
        <v>283</v>
      </c>
      <c r="E21" s="138" t="s">
        <v>323</v>
      </c>
      <c r="F21" s="125"/>
      <c r="G21" s="126">
        <v>0.375</v>
      </c>
      <c r="H21" s="236" t="s">
        <v>284</v>
      </c>
      <c r="I21" s="236" t="s">
        <v>227</v>
      </c>
      <c r="J21" s="128" t="s">
        <v>300</v>
      </c>
      <c r="K21" s="128" t="s">
        <v>228</v>
      </c>
    </row>
    <row r="22" spans="1:11">
      <c r="A22" s="126">
        <v>0.42708333333333331</v>
      </c>
      <c r="B22" s="244" t="s">
        <v>299</v>
      </c>
      <c r="C22" s="245"/>
      <c r="D22" s="135"/>
      <c r="E22" s="135"/>
      <c r="F22" s="125"/>
      <c r="G22" s="126">
        <v>0.43055555555555558</v>
      </c>
      <c r="H22" s="140" t="s">
        <v>319</v>
      </c>
      <c r="I22" s="235" t="s">
        <v>228</v>
      </c>
      <c r="J22" s="128" t="s">
        <v>284</v>
      </c>
      <c r="K22" s="128" t="s">
        <v>227</v>
      </c>
    </row>
    <row r="23" spans="1:11">
      <c r="A23" s="126">
        <v>0.47222222222222227</v>
      </c>
      <c r="B23" s="137" t="s">
        <v>285</v>
      </c>
      <c r="C23" s="137" t="s">
        <v>283</v>
      </c>
      <c r="D23" s="138" t="s">
        <v>228</v>
      </c>
      <c r="E23" s="138" t="s">
        <v>322</v>
      </c>
      <c r="F23" s="125"/>
      <c r="G23" s="126">
        <v>0.4861111111111111</v>
      </c>
      <c r="H23" s="143"/>
      <c r="I23" s="235"/>
      <c r="J23" s="128"/>
      <c r="K23" s="128"/>
    </row>
    <row r="24" spans="1:11">
      <c r="A24" s="126">
        <v>0.52430555555555558</v>
      </c>
      <c r="B24" s="244" t="s">
        <v>299</v>
      </c>
      <c r="C24" s="245"/>
      <c r="D24" s="135"/>
      <c r="E24" s="135"/>
      <c r="F24" s="125"/>
      <c r="G24" s="129" t="s">
        <v>230</v>
      </c>
      <c r="H24" s="130"/>
      <c r="I24" s="130"/>
      <c r="J24" s="135"/>
      <c r="K24" s="135"/>
    </row>
    <row r="25" spans="1:11">
      <c r="A25" s="129">
        <v>0.57291666666666663</v>
      </c>
      <c r="B25" s="137"/>
      <c r="C25" s="137"/>
      <c r="D25" s="138"/>
      <c r="E25" s="138"/>
      <c r="F25" s="125"/>
      <c r="G25" s="125"/>
      <c r="H25" s="125"/>
      <c r="I25" s="125"/>
      <c r="J25" s="139"/>
      <c r="K25" s="139"/>
    </row>
    <row r="26" spans="1:11">
      <c r="A26" s="133"/>
      <c r="B26" s="125"/>
      <c r="C26" s="125"/>
      <c r="D26" s="142"/>
      <c r="E26" s="142"/>
      <c r="F26" s="125"/>
      <c r="G26" s="239" t="s">
        <v>297</v>
      </c>
      <c r="H26" s="240"/>
      <c r="I26" s="240"/>
      <c r="J26" s="240"/>
      <c r="K26" s="241"/>
    </row>
    <row r="27" spans="1:11">
      <c r="A27" s="238" t="s">
        <v>290</v>
      </c>
      <c r="B27" s="238"/>
      <c r="C27" s="238"/>
      <c r="D27" s="238"/>
      <c r="E27" s="238"/>
      <c r="F27" s="125"/>
      <c r="G27" s="238" t="s">
        <v>309</v>
      </c>
      <c r="H27" s="238"/>
      <c r="I27" s="238"/>
      <c r="J27" s="238"/>
      <c r="K27" s="238"/>
    </row>
    <row r="28" spans="1:11">
      <c r="A28" s="238" t="s">
        <v>309</v>
      </c>
      <c r="B28" s="238"/>
      <c r="C28" s="238"/>
      <c r="D28" s="238"/>
      <c r="E28" s="238"/>
      <c r="F28" s="125"/>
      <c r="G28" s="235" t="s">
        <v>218</v>
      </c>
      <c r="H28" s="242" t="s">
        <v>219</v>
      </c>
      <c r="I28" s="243"/>
      <c r="J28" s="242" t="s">
        <v>220</v>
      </c>
      <c r="K28" s="243"/>
    </row>
    <row r="29" spans="1:11">
      <c r="A29" s="235" t="s">
        <v>218</v>
      </c>
      <c r="B29" s="237" t="s">
        <v>219</v>
      </c>
      <c r="C29" s="237"/>
      <c r="D29" s="237" t="s">
        <v>220</v>
      </c>
      <c r="E29" s="237"/>
      <c r="F29" s="125"/>
      <c r="G29" s="126">
        <v>0.39583333333333331</v>
      </c>
      <c r="H29" s="143" t="s">
        <v>310</v>
      </c>
      <c r="I29" s="140" t="s">
        <v>311</v>
      </c>
      <c r="J29" s="128" t="s">
        <v>314</v>
      </c>
      <c r="K29" s="128"/>
    </row>
    <row r="30" spans="1:11">
      <c r="A30" s="126">
        <v>0.375</v>
      </c>
      <c r="B30" s="137" t="s">
        <v>285</v>
      </c>
      <c r="C30" s="127" t="s">
        <v>227</v>
      </c>
      <c r="D30" s="138" t="s">
        <v>229</v>
      </c>
      <c r="E30" s="138" t="s">
        <v>324</v>
      </c>
      <c r="F30" s="125"/>
      <c r="G30" s="126">
        <v>0.44444444444444442</v>
      </c>
      <c r="H30" s="143"/>
      <c r="I30" s="235"/>
      <c r="J30" s="128"/>
      <c r="K30" s="128"/>
    </row>
    <row r="31" spans="1:11">
      <c r="A31" s="126">
        <v>0.42708333333333331</v>
      </c>
      <c r="B31" s="244" t="s">
        <v>299</v>
      </c>
      <c r="C31" s="245"/>
      <c r="D31" s="135"/>
      <c r="E31" s="135"/>
      <c r="F31" s="125"/>
      <c r="G31" s="126">
        <v>0.5</v>
      </c>
      <c r="H31" s="143"/>
      <c r="I31" s="235"/>
      <c r="J31" s="128"/>
      <c r="K31" s="128"/>
    </row>
    <row r="32" spans="1:11">
      <c r="A32" s="126">
        <v>0.47222222222222227</v>
      </c>
      <c r="B32" s="137" t="s">
        <v>285</v>
      </c>
      <c r="C32" s="137" t="s">
        <v>229</v>
      </c>
      <c r="D32" s="138" t="s">
        <v>227</v>
      </c>
      <c r="E32" s="138" t="s">
        <v>302</v>
      </c>
      <c r="F32" s="125"/>
      <c r="G32" s="129" t="s">
        <v>230</v>
      </c>
      <c r="H32" s="130"/>
      <c r="I32" s="130"/>
      <c r="J32" s="135"/>
      <c r="K32" s="135"/>
    </row>
    <row r="33" spans="1:11">
      <c r="A33" s="129" t="s">
        <v>230</v>
      </c>
      <c r="B33" s="244"/>
      <c r="C33" s="245"/>
      <c r="D33" s="135"/>
      <c r="E33" s="135"/>
      <c r="F33" s="125"/>
      <c r="G33" s="125"/>
      <c r="H33" s="125"/>
      <c r="I33" s="125"/>
      <c r="J33" s="139"/>
      <c r="K33" s="139"/>
    </row>
    <row r="34" spans="1:11">
      <c r="A34" s="125"/>
      <c r="B34" s="125"/>
      <c r="C34" s="125"/>
      <c r="D34" s="125"/>
      <c r="E34" s="125"/>
      <c r="F34" s="125"/>
      <c r="G34" s="131"/>
      <c r="H34" s="136"/>
      <c r="I34" s="136"/>
    </row>
    <row r="35" spans="1:11">
      <c r="A35" s="238" t="s">
        <v>292</v>
      </c>
      <c r="B35" s="238"/>
      <c r="C35" s="238"/>
      <c r="D35" s="238"/>
      <c r="E35" s="238"/>
      <c r="F35" s="125"/>
      <c r="G35" s="239" t="s">
        <v>298</v>
      </c>
      <c r="H35" s="240"/>
      <c r="I35" s="240"/>
      <c r="J35" s="240"/>
      <c r="K35" s="241"/>
    </row>
    <row r="36" spans="1:11">
      <c r="A36" s="238" t="s">
        <v>225</v>
      </c>
      <c r="B36" s="238"/>
      <c r="C36" s="238"/>
      <c r="D36" s="238"/>
      <c r="E36" s="238"/>
      <c r="F36" s="125"/>
      <c r="G36" s="239" t="s">
        <v>286</v>
      </c>
      <c r="H36" s="240"/>
      <c r="I36" s="240"/>
      <c r="J36" s="240"/>
      <c r="K36" s="241"/>
    </row>
    <row r="37" spans="1:11">
      <c r="A37" s="235" t="s">
        <v>218</v>
      </c>
      <c r="B37" s="237" t="s">
        <v>219</v>
      </c>
      <c r="C37" s="237"/>
      <c r="D37" s="237" t="s">
        <v>220</v>
      </c>
      <c r="E37" s="237"/>
      <c r="F37" s="125"/>
      <c r="G37" s="235" t="s">
        <v>218</v>
      </c>
      <c r="H37" s="242" t="s">
        <v>219</v>
      </c>
      <c r="I37" s="243"/>
      <c r="J37" s="242" t="s">
        <v>220</v>
      </c>
      <c r="K37" s="243"/>
    </row>
    <row r="38" spans="1:11">
      <c r="A38" s="126">
        <v>0.375</v>
      </c>
      <c r="B38" s="140" t="s">
        <v>228</v>
      </c>
      <c r="C38" s="235" t="s">
        <v>283</v>
      </c>
      <c r="D38" s="138" t="s">
        <v>300</v>
      </c>
      <c r="E38" s="138" t="s">
        <v>312</v>
      </c>
      <c r="F38" s="125"/>
      <c r="G38" s="126">
        <v>0.375</v>
      </c>
      <c r="H38" s="143" t="s">
        <v>285</v>
      </c>
      <c r="I38" s="236" t="s">
        <v>288</v>
      </c>
      <c r="J38" s="128" t="s">
        <v>318</v>
      </c>
      <c r="K38" s="128" t="s">
        <v>315</v>
      </c>
    </row>
    <row r="39" spans="1:11">
      <c r="A39" s="126">
        <v>0.42708333333333331</v>
      </c>
      <c r="B39" s="244" t="s">
        <v>299</v>
      </c>
      <c r="C39" s="245"/>
      <c r="D39" s="135"/>
      <c r="E39" s="135"/>
      <c r="F39" s="125"/>
      <c r="G39" s="126">
        <v>0.43055555555555558</v>
      </c>
      <c r="H39" s="143" t="s">
        <v>229</v>
      </c>
      <c r="I39" s="127" t="s">
        <v>283</v>
      </c>
      <c r="J39" s="128" t="s">
        <v>316</v>
      </c>
      <c r="K39" s="128" t="s">
        <v>317</v>
      </c>
    </row>
    <row r="40" spans="1:11">
      <c r="A40" s="126">
        <v>0.47222222222222227</v>
      </c>
      <c r="B40" s="235" t="s">
        <v>288</v>
      </c>
      <c r="C40" s="130" t="s">
        <v>283</v>
      </c>
      <c r="D40" s="138" t="s">
        <v>228</v>
      </c>
      <c r="E40" s="138" t="s">
        <v>313</v>
      </c>
      <c r="F40" s="125"/>
      <c r="G40" s="126">
        <v>0.4861111111111111</v>
      </c>
      <c r="H40" s="143"/>
      <c r="I40" s="235"/>
      <c r="J40" s="128"/>
      <c r="K40" s="128"/>
    </row>
    <row r="41" spans="1:11">
      <c r="A41" s="126">
        <v>0.52430555555555558</v>
      </c>
      <c r="B41" s="235"/>
      <c r="C41" s="130"/>
      <c r="D41" s="138"/>
      <c r="E41" s="138"/>
      <c r="F41" s="125"/>
      <c r="G41" s="129" t="s">
        <v>230</v>
      </c>
      <c r="H41" s="130"/>
      <c r="I41" s="130"/>
      <c r="J41" s="135"/>
      <c r="K41" s="135"/>
    </row>
    <row r="42" spans="1:11">
      <c r="A42" s="129">
        <v>0.57291666666666663</v>
      </c>
      <c r="B42" s="137"/>
      <c r="C42" s="137"/>
      <c r="D42" s="138"/>
      <c r="E42" s="138"/>
      <c r="F42" s="125"/>
      <c r="G42" s="125" t="s">
        <v>304</v>
      </c>
      <c r="H42" s="125"/>
      <c r="I42" s="125"/>
      <c r="J42" s="141"/>
      <c r="K42" s="141"/>
    </row>
    <row r="43" spans="1:11">
      <c r="A43" s="139"/>
      <c r="B43" s="125"/>
      <c r="C43" s="125"/>
      <c r="D43" s="125"/>
      <c r="E43" s="125"/>
      <c r="F43" s="125"/>
      <c r="G43" s="125" t="s">
        <v>303</v>
      </c>
      <c r="J43" s="141"/>
      <c r="K43" s="141"/>
    </row>
    <row r="44" spans="1:11">
      <c r="A44" s="238" t="s">
        <v>293</v>
      </c>
      <c r="B44" s="238"/>
      <c r="C44" s="238"/>
      <c r="D44" s="238"/>
      <c r="E44" s="238"/>
      <c r="F44" s="125"/>
      <c r="G44" s="125"/>
      <c r="H44" s="125"/>
      <c r="I44" s="141"/>
      <c r="J44" s="141"/>
      <c r="K44" s="141"/>
    </row>
    <row r="45" spans="1:11">
      <c r="A45" s="238" t="s">
        <v>225</v>
      </c>
      <c r="B45" s="238"/>
      <c r="C45" s="238"/>
      <c r="D45" s="238"/>
      <c r="E45" s="238"/>
      <c r="F45" s="125"/>
      <c r="G45" s="144"/>
      <c r="H45" s="125" t="s">
        <v>221</v>
      </c>
      <c r="I45" s="125"/>
      <c r="J45" s="139"/>
      <c r="K45" s="125"/>
    </row>
    <row r="46" spans="1:11">
      <c r="A46" s="235" t="s">
        <v>218</v>
      </c>
      <c r="B46" s="237" t="s">
        <v>219</v>
      </c>
      <c r="C46" s="237"/>
      <c r="D46" s="237" t="s">
        <v>220</v>
      </c>
      <c r="E46" s="237"/>
      <c r="F46" s="125"/>
      <c r="G46" s="125"/>
      <c r="H46" s="125"/>
      <c r="I46" s="125"/>
      <c r="J46" s="141"/>
      <c r="K46" s="125"/>
    </row>
    <row r="47" spans="1:11">
      <c r="A47" s="126">
        <v>0.375</v>
      </c>
      <c r="B47" s="140" t="s">
        <v>229</v>
      </c>
      <c r="C47" s="137" t="s">
        <v>228</v>
      </c>
      <c r="D47" s="138" t="s">
        <v>300</v>
      </c>
      <c r="E47" s="138" t="s">
        <v>284</v>
      </c>
      <c r="F47" s="125"/>
      <c r="G47" s="125"/>
      <c r="H47" s="125"/>
      <c r="I47" s="125"/>
      <c r="J47" s="139"/>
      <c r="K47" s="125"/>
    </row>
    <row r="48" spans="1:11">
      <c r="A48" s="126">
        <v>0.43055555555555558</v>
      </c>
      <c r="B48" s="137" t="s">
        <v>288</v>
      </c>
      <c r="C48" s="143" t="s">
        <v>284</v>
      </c>
      <c r="D48" s="138" t="s">
        <v>229</v>
      </c>
      <c r="E48" s="138" t="s">
        <v>301</v>
      </c>
      <c r="F48" s="125"/>
      <c r="G48" s="125"/>
      <c r="H48" s="125"/>
      <c r="I48" s="125"/>
      <c r="J48" s="125"/>
      <c r="K48" s="125"/>
    </row>
    <row r="49" spans="1:11">
      <c r="A49" s="126">
        <v>0.4826388888888889</v>
      </c>
      <c r="B49" s="244" t="s">
        <v>299</v>
      </c>
      <c r="C49" s="245"/>
      <c r="D49" s="135"/>
      <c r="E49" s="135"/>
      <c r="F49" s="125"/>
      <c r="G49" s="125"/>
      <c r="H49" s="125"/>
      <c r="I49" s="125"/>
      <c r="J49" s="125"/>
      <c r="K49" s="125"/>
    </row>
    <row r="50" spans="1:11">
      <c r="A50" s="126">
        <v>0.53125</v>
      </c>
      <c r="B50" s="137" t="s">
        <v>288</v>
      </c>
      <c r="C50" s="235" t="s">
        <v>229</v>
      </c>
      <c r="D50" s="138" t="s">
        <v>228</v>
      </c>
      <c r="E50" s="138" t="s">
        <v>301</v>
      </c>
      <c r="F50" s="125"/>
      <c r="G50" s="125"/>
      <c r="H50" s="125"/>
      <c r="I50" s="125"/>
      <c r="J50" s="125"/>
      <c r="K50" s="125"/>
    </row>
    <row r="51" spans="1:11">
      <c r="F51" s="125"/>
      <c r="G51" s="125"/>
      <c r="H51" s="125"/>
      <c r="I51" s="125"/>
      <c r="J51" s="125"/>
      <c r="K51" s="125"/>
    </row>
    <row r="52" spans="1:11">
      <c r="F52" s="125"/>
      <c r="G52" s="125"/>
      <c r="H52" s="125"/>
      <c r="I52" s="125"/>
      <c r="J52" s="141"/>
      <c r="K52" s="141"/>
    </row>
    <row r="53" spans="1:11">
      <c r="F53" s="125"/>
      <c r="J53" s="125"/>
      <c r="K53" s="125"/>
    </row>
    <row r="54" spans="1:11">
      <c r="F54" s="125"/>
    </row>
    <row r="55" spans="1:11">
      <c r="F55" s="125"/>
    </row>
    <row r="56" spans="1:11">
      <c r="F56" s="125"/>
    </row>
    <row r="57" spans="1:11">
      <c r="F57" s="125"/>
    </row>
    <row r="58" spans="1:11">
      <c r="F58" s="125"/>
    </row>
    <row r="59" spans="1:11">
      <c r="F59" s="125"/>
    </row>
    <row r="60" spans="1:11">
      <c r="F60" s="125"/>
    </row>
    <row r="61" spans="1:11">
      <c r="F61" s="125"/>
    </row>
    <row r="62" spans="1:11">
      <c r="F62" s="125"/>
    </row>
    <row r="63" spans="1:11">
      <c r="F63" s="125"/>
    </row>
    <row r="64" spans="1:11">
      <c r="F64" s="125"/>
    </row>
    <row r="65" spans="6:6">
      <c r="F65" s="125"/>
    </row>
    <row r="66" spans="6:6" ht="12.75" customHeight="1">
      <c r="F66" s="125" t="s">
        <v>276</v>
      </c>
    </row>
  </sheetData>
  <mergeCells count="54">
    <mergeCell ref="A1:K1"/>
    <mergeCell ref="B6:C6"/>
    <mergeCell ref="B14:C14"/>
    <mergeCell ref="B31:C31"/>
    <mergeCell ref="B49:C49"/>
    <mergeCell ref="B39:C39"/>
    <mergeCell ref="A36:E36"/>
    <mergeCell ref="B37:C37"/>
    <mergeCell ref="D37:E37"/>
    <mergeCell ref="A28:E28"/>
    <mergeCell ref="B29:C29"/>
    <mergeCell ref="D29:E29"/>
    <mergeCell ref="B33:C33"/>
    <mergeCell ref="A35:E35"/>
    <mergeCell ref="G35:K35"/>
    <mergeCell ref="G36:K36"/>
    <mergeCell ref="H37:I37"/>
    <mergeCell ref="J37:K37"/>
    <mergeCell ref="A19:E19"/>
    <mergeCell ref="B20:C20"/>
    <mergeCell ref="D20:E20"/>
    <mergeCell ref="B22:C22"/>
    <mergeCell ref="B24:C24"/>
    <mergeCell ref="G26:K26"/>
    <mergeCell ref="G27:K27"/>
    <mergeCell ref="A18:E18"/>
    <mergeCell ref="H28:I28"/>
    <mergeCell ref="J28:K28"/>
    <mergeCell ref="H20:I20"/>
    <mergeCell ref="J20:K20"/>
    <mergeCell ref="G18:K18"/>
    <mergeCell ref="G19:K19"/>
    <mergeCell ref="A27:E27"/>
    <mergeCell ref="H12:I12"/>
    <mergeCell ref="J12:K12"/>
    <mergeCell ref="H6:I6"/>
    <mergeCell ref="G10:K10"/>
    <mergeCell ref="G11:K11"/>
    <mergeCell ref="B46:C46"/>
    <mergeCell ref="D46:E46"/>
    <mergeCell ref="A10:E10"/>
    <mergeCell ref="G2:K2"/>
    <mergeCell ref="A11:E11"/>
    <mergeCell ref="A2:E2"/>
    <mergeCell ref="A44:E44"/>
    <mergeCell ref="A3:E3"/>
    <mergeCell ref="A45:E45"/>
    <mergeCell ref="B4:C4"/>
    <mergeCell ref="D4:E4"/>
    <mergeCell ref="G3:K3"/>
    <mergeCell ref="B12:C12"/>
    <mergeCell ref="D12:E12"/>
    <mergeCell ref="H4:I4"/>
    <mergeCell ref="J4:K4"/>
  </mergeCells>
  <phoneticPr fontId="2"/>
  <printOptions horizontalCentered="1" verticalCentered="1"/>
  <pageMargins left="0.19685039370078741" right="0.15748031496062992" top="0.19685039370078741" bottom="0.15748031496062992" header="0.15748031496062992" footer="0.11811023622047245"/>
  <pageSetup paperSize="9" scale="99"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election activeCell="O55" sqref="O55"/>
    </sheetView>
  </sheetViews>
  <sheetFormatPr defaultRowHeight="13.5"/>
  <cols>
    <col min="1" max="1" width="8.5" style="34" customWidth="1"/>
    <col min="2" max="2" width="13.625" style="34" customWidth="1"/>
    <col min="3" max="3" width="3.625" style="34" customWidth="1"/>
    <col min="4" max="4" width="9.125" style="34" customWidth="1"/>
    <col min="5" max="8" width="5.625" style="34" customWidth="1"/>
    <col min="9" max="9" width="5.375" style="34" customWidth="1"/>
    <col min="10" max="10" width="13.625" style="34" customWidth="1"/>
    <col min="11" max="11" width="3.625" style="34" customWidth="1"/>
    <col min="12" max="12" width="10.625" style="34" customWidth="1"/>
    <col min="13" max="13" width="9.125" style="34" customWidth="1"/>
    <col min="14" max="256" width="9" style="34"/>
    <col min="257" max="257" width="8.625" style="34" customWidth="1"/>
    <col min="258" max="258" width="13.625" style="34" customWidth="1"/>
    <col min="259" max="259" width="3.625" style="34" customWidth="1"/>
    <col min="260" max="260" width="10.625" style="34" customWidth="1"/>
    <col min="261" max="265" width="5.625" style="34" customWidth="1"/>
    <col min="266" max="266" width="13.625" style="34" customWidth="1"/>
    <col min="267" max="267" width="3.625" style="34" customWidth="1"/>
    <col min="268" max="269" width="10.625" style="34" customWidth="1"/>
    <col min="270" max="512" width="9" style="34"/>
    <col min="513" max="513" width="8.625" style="34" customWidth="1"/>
    <col min="514" max="514" width="13.625" style="34" customWidth="1"/>
    <col min="515" max="515" width="3.625" style="34" customWidth="1"/>
    <col min="516" max="516" width="10.625" style="34" customWidth="1"/>
    <col min="517" max="521" width="5.625" style="34" customWidth="1"/>
    <col min="522" max="522" width="13.625" style="34" customWidth="1"/>
    <col min="523" max="523" width="3.625" style="34" customWidth="1"/>
    <col min="524" max="525" width="10.625" style="34" customWidth="1"/>
    <col min="526" max="768" width="9" style="34"/>
    <col min="769" max="769" width="8.625" style="34" customWidth="1"/>
    <col min="770" max="770" width="13.625" style="34" customWidth="1"/>
    <col min="771" max="771" width="3.625" style="34" customWidth="1"/>
    <col min="772" max="772" width="10.625" style="34" customWidth="1"/>
    <col min="773" max="777" width="5.625" style="34" customWidth="1"/>
    <col min="778" max="778" width="13.625" style="34" customWidth="1"/>
    <col min="779" max="779" width="3.625" style="34" customWidth="1"/>
    <col min="780" max="781" width="10.625" style="34" customWidth="1"/>
    <col min="782" max="1024" width="9" style="34"/>
    <col min="1025" max="1025" width="8.625" style="34" customWidth="1"/>
    <col min="1026" max="1026" width="13.625" style="34" customWidth="1"/>
    <col min="1027" max="1027" width="3.625" style="34" customWidth="1"/>
    <col min="1028" max="1028" width="10.625" style="34" customWidth="1"/>
    <col min="1029" max="1033" width="5.625" style="34" customWidth="1"/>
    <col min="1034" max="1034" width="13.625" style="34" customWidth="1"/>
    <col min="1035" max="1035" width="3.625" style="34" customWidth="1"/>
    <col min="1036" max="1037" width="10.625" style="34" customWidth="1"/>
    <col min="1038" max="1280" width="9" style="34"/>
    <col min="1281" max="1281" width="8.625" style="34" customWidth="1"/>
    <col min="1282" max="1282" width="13.625" style="34" customWidth="1"/>
    <col min="1283" max="1283" width="3.625" style="34" customWidth="1"/>
    <col min="1284" max="1284" width="10.625" style="34" customWidth="1"/>
    <col min="1285" max="1289" width="5.625" style="34" customWidth="1"/>
    <col min="1290" max="1290" width="13.625" style="34" customWidth="1"/>
    <col min="1291" max="1291" width="3.625" style="34" customWidth="1"/>
    <col min="1292" max="1293" width="10.625" style="34" customWidth="1"/>
    <col min="1294" max="1536" width="9" style="34"/>
    <col min="1537" max="1537" width="8.625" style="34" customWidth="1"/>
    <col min="1538" max="1538" width="13.625" style="34" customWidth="1"/>
    <col min="1539" max="1539" width="3.625" style="34" customWidth="1"/>
    <col min="1540" max="1540" width="10.625" style="34" customWidth="1"/>
    <col min="1541" max="1545" width="5.625" style="34" customWidth="1"/>
    <col min="1546" max="1546" width="13.625" style="34" customWidth="1"/>
    <col min="1547" max="1547" width="3.625" style="34" customWidth="1"/>
    <col min="1548" max="1549" width="10.625" style="34" customWidth="1"/>
    <col min="1550" max="1792" width="9" style="34"/>
    <col min="1793" max="1793" width="8.625" style="34" customWidth="1"/>
    <col min="1794" max="1794" width="13.625" style="34" customWidth="1"/>
    <col min="1795" max="1795" width="3.625" style="34" customWidth="1"/>
    <col min="1796" max="1796" width="10.625" style="34" customWidth="1"/>
    <col min="1797" max="1801" width="5.625" style="34" customWidth="1"/>
    <col min="1802" max="1802" width="13.625" style="34" customWidth="1"/>
    <col min="1803" max="1803" width="3.625" style="34" customWidth="1"/>
    <col min="1804" max="1805" width="10.625" style="34" customWidth="1"/>
    <col min="1806" max="2048" width="9" style="34"/>
    <col min="2049" max="2049" width="8.625" style="34" customWidth="1"/>
    <col min="2050" max="2050" width="13.625" style="34" customWidth="1"/>
    <col min="2051" max="2051" width="3.625" style="34" customWidth="1"/>
    <col min="2052" max="2052" width="10.625" style="34" customWidth="1"/>
    <col min="2053" max="2057" width="5.625" style="34" customWidth="1"/>
    <col min="2058" max="2058" width="13.625" style="34" customWidth="1"/>
    <col min="2059" max="2059" width="3.625" style="34" customWidth="1"/>
    <col min="2060" max="2061" width="10.625" style="34" customWidth="1"/>
    <col min="2062" max="2304" width="9" style="34"/>
    <col min="2305" max="2305" width="8.625" style="34" customWidth="1"/>
    <col min="2306" max="2306" width="13.625" style="34" customWidth="1"/>
    <col min="2307" max="2307" width="3.625" style="34" customWidth="1"/>
    <col min="2308" max="2308" width="10.625" style="34" customWidth="1"/>
    <col min="2309" max="2313" width="5.625" style="34" customWidth="1"/>
    <col min="2314" max="2314" width="13.625" style="34" customWidth="1"/>
    <col min="2315" max="2315" width="3.625" style="34" customWidth="1"/>
    <col min="2316" max="2317" width="10.625" style="34" customWidth="1"/>
    <col min="2318" max="2560" width="9" style="34"/>
    <col min="2561" max="2561" width="8.625" style="34" customWidth="1"/>
    <col min="2562" max="2562" width="13.625" style="34" customWidth="1"/>
    <col min="2563" max="2563" width="3.625" style="34" customWidth="1"/>
    <col min="2564" max="2564" width="10.625" style="34" customWidth="1"/>
    <col min="2565" max="2569" width="5.625" style="34" customWidth="1"/>
    <col min="2570" max="2570" width="13.625" style="34" customWidth="1"/>
    <col min="2571" max="2571" width="3.625" style="34" customWidth="1"/>
    <col min="2572" max="2573" width="10.625" style="34" customWidth="1"/>
    <col min="2574" max="2816" width="9" style="34"/>
    <col min="2817" max="2817" width="8.625" style="34" customWidth="1"/>
    <col min="2818" max="2818" width="13.625" style="34" customWidth="1"/>
    <col min="2819" max="2819" width="3.625" style="34" customWidth="1"/>
    <col min="2820" max="2820" width="10.625" style="34" customWidth="1"/>
    <col min="2821" max="2825" width="5.625" style="34" customWidth="1"/>
    <col min="2826" max="2826" width="13.625" style="34" customWidth="1"/>
    <col min="2827" max="2827" width="3.625" style="34" customWidth="1"/>
    <col min="2828" max="2829" width="10.625" style="34" customWidth="1"/>
    <col min="2830" max="3072" width="9" style="34"/>
    <col min="3073" max="3073" width="8.625" style="34" customWidth="1"/>
    <col min="3074" max="3074" width="13.625" style="34" customWidth="1"/>
    <col min="3075" max="3075" width="3.625" style="34" customWidth="1"/>
    <col min="3076" max="3076" width="10.625" style="34" customWidth="1"/>
    <col min="3077" max="3081" width="5.625" style="34" customWidth="1"/>
    <col min="3082" max="3082" width="13.625" style="34" customWidth="1"/>
    <col min="3083" max="3083" width="3.625" style="34" customWidth="1"/>
    <col min="3084" max="3085" width="10.625" style="34" customWidth="1"/>
    <col min="3086" max="3328" width="9" style="34"/>
    <col min="3329" max="3329" width="8.625" style="34" customWidth="1"/>
    <col min="3330" max="3330" width="13.625" style="34" customWidth="1"/>
    <col min="3331" max="3331" width="3.625" style="34" customWidth="1"/>
    <col min="3332" max="3332" width="10.625" style="34" customWidth="1"/>
    <col min="3333" max="3337" width="5.625" style="34" customWidth="1"/>
    <col min="3338" max="3338" width="13.625" style="34" customWidth="1"/>
    <col min="3339" max="3339" width="3.625" style="34" customWidth="1"/>
    <col min="3340" max="3341" width="10.625" style="34" customWidth="1"/>
    <col min="3342" max="3584" width="9" style="34"/>
    <col min="3585" max="3585" width="8.625" style="34" customWidth="1"/>
    <col min="3586" max="3586" width="13.625" style="34" customWidth="1"/>
    <col min="3587" max="3587" width="3.625" style="34" customWidth="1"/>
    <col min="3588" max="3588" width="10.625" style="34" customWidth="1"/>
    <col min="3589" max="3593" width="5.625" style="34" customWidth="1"/>
    <col min="3594" max="3594" width="13.625" style="34" customWidth="1"/>
    <col min="3595" max="3595" width="3.625" style="34" customWidth="1"/>
    <col min="3596" max="3597" width="10.625" style="34" customWidth="1"/>
    <col min="3598" max="3840" width="9" style="34"/>
    <col min="3841" max="3841" width="8.625" style="34" customWidth="1"/>
    <col min="3842" max="3842" width="13.625" style="34" customWidth="1"/>
    <col min="3843" max="3843" width="3.625" style="34" customWidth="1"/>
    <col min="3844" max="3844" width="10.625" style="34" customWidth="1"/>
    <col min="3845" max="3849" width="5.625" style="34" customWidth="1"/>
    <col min="3850" max="3850" width="13.625" style="34" customWidth="1"/>
    <col min="3851" max="3851" width="3.625" style="34" customWidth="1"/>
    <col min="3852" max="3853" width="10.625" style="34" customWidth="1"/>
    <col min="3854" max="4096" width="9" style="34"/>
    <col min="4097" max="4097" width="8.625" style="34" customWidth="1"/>
    <col min="4098" max="4098" width="13.625" style="34" customWidth="1"/>
    <col min="4099" max="4099" width="3.625" style="34" customWidth="1"/>
    <col min="4100" max="4100" width="10.625" style="34" customWidth="1"/>
    <col min="4101" max="4105" width="5.625" style="34" customWidth="1"/>
    <col min="4106" max="4106" width="13.625" style="34" customWidth="1"/>
    <col min="4107" max="4107" width="3.625" style="34" customWidth="1"/>
    <col min="4108" max="4109" width="10.625" style="34" customWidth="1"/>
    <col min="4110" max="4352" width="9" style="34"/>
    <col min="4353" max="4353" width="8.625" style="34" customWidth="1"/>
    <col min="4354" max="4354" width="13.625" style="34" customWidth="1"/>
    <col min="4355" max="4355" width="3.625" style="34" customWidth="1"/>
    <col min="4356" max="4356" width="10.625" style="34" customWidth="1"/>
    <col min="4357" max="4361" width="5.625" style="34" customWidth="1"/>
    <col min="4362" max="4362" width="13.625" style="34" customWidth="1"/>
    <col min="4363" max="4363" width="3.625" style="34" customWidth="1"/>
    <col min="4364" max="4365" width="10.625" style="34" customWidth="1"/>
    <col min="4366" max="4608" width="9" style="34"/>
    <col min="4609" max="4609" width="8.625" style="34" customWidth="1"/>
    <col min="4610" max="4610" width="13.625" style="34" customWidth="1"/>
    <col min="4611" max="4611" width="3.625" style="34" customWidth="1"/>
    <col min="4612" max="4612" width="10.625" style="34" customWidth="1"/>
    <col min="4613" max="4617" width="5.625" style="34" customWidth="1"/>
    <col min="4618" max="4618" width="13.625" style="34" customWidth="1"/>
    <col min="4619" max="4619" width="3.625" style="34" customWidth="1"/>
    <col min="4620" max="4621" width="10.625" style="34" customWidth="1"/>
    <col min="4622" max="4864" width="9" style="34"/>
    <col min="4865" max="4865" width="8.625" style="34" customWidth="1"/>
    <col min="4866" max="4866" width="13.625" style="34" customWidth="1"/>
    <col min="4867" max="4867" width="3.625" style="34" customWidth="1"/>
    <col min="4868" max="4868" width="10.625" style="34" customWidth="1"/>
    <col min="4869" max="4873" width="5.625" style="34" customWidth="1"/>
    <col min="4874" max="4874" width="13.625" style="34" customWidth="1"/>
    <col min="4875" max="4875" width="3.625" style="34" customWidth="1"/>
    <col min="4876" max="4877" width="10.625" style="34" customWidth="1"/>
    <col min="4878" max="5120" width="9" style="34"/>
    <col min="5121" max="5121" width="8.625" style="34" customWidth="1"/>
    <col min="5122" max="5122" width="13.625" style="34" customWidth="1"/>
    <col min="5123" max="5123" width="3.625" style="34" customWidth="1"/>
    <col min="5124" max="5124" width="10.625" style="34" customWidth="1"/>
    <col min="5125" max="5129" width="5.625" style="34" customWidth="1"/>
    <col min="5130" max="5130" width="13.625" style="34" customWidth="1"/>
    <col min="5131" max="5131" width="3.625" style="34" customWidth="1"/>
    <col min="5132" max="5133" width="10.625" style="34" customWidth="1"/>
    <col min="5134" max="5376" width="9" style="34"/>
    <col min="5377" max="5377" width="8.625" style="34" customWidth="1"/>
    <col min="5378" max="5378" width="13.625" style="34" customWidth="1"/>
    <col min="5379" max="5379" width="3.625" style="34" customWidth="1"/>
    <col min="5380" max="5380" width="10.625" style="34" customWidth="1"/>
    <col min="5381" max="5385" width="5.625" style="34" customWidth="1"/>
    <col min="5386" max="5386" width="13.625" style="34" customWidth="1"/>
    <col min="5387" max="5387" width="3.625" style="34" customWidth="1"/>
    <col min="5388" max="5389" width="10.625" style="34" customWidth="1"/>
    <col min="5390" max="5632" width="9" style="34"/>
    <col min="5633" max="5633" width="8.625" style="34" customWidth="1"/>
    <col min="5634" max="5634" width="13.625" style="34" customWidth="1"/>
    <col min="5635" max="5635" width="3.625" style="34" customWidth="1"/>
    <col min="5636" max="5636" width="10.625" style="34" customWidth="1"/>
    <col min="5637" max="5641" width="5.625" style="34" customWidth="1"/>
    <col min="5642" max="5642" width="13.625" style="34" customWidth="1"/>
    <col min="5643" max="5643" width="3.625" style="34" customWidth="1"/>
    <col min="5644" max="5645" width="10.625" style="34" customWidth="1"/>
    <col min="5646" max="5888" width="9" style="34"/>
    <col min="5889" max="5889" width="8.625" style="34" customWidth="1"/>
    <col min="5890" max="5890" width="13.625" style="34" customWidth="1"/>
    <col min="5891" max="5891" width="3.625" style="34" customWidth="1"/>
    <col min="5892" max="5892" width="10.625" style="34" customWidth="1"/>
    <col min="5893" max="5897" width="5.625" style="34" customWidth="1"/>
    <col min="5898" max="5898" width="13.625" style="34" customWidth="1"/>
    <col min="5899" max="5899" width="3.625" style="34" customWidth="1"/>
    <col min="5900" max="5901" width="10.625" style="34" customWidth="1"/>
    <col min="5902" max="6144" width="9" style="34"/>
    <col min="6145" max="6145" width="8.625" style="34" customWidth="1"/>
    <col min="6146" max="6146" width="13.625" style="34" customWidth="1"/>
    <col min="6147" max="6147" width="3.625" style="34" customWidth="1"/>
    <col min="6148" max="6148" width="10.625" style="34" customWidth="1"/>
    <col min="6149" max="6153" width="5.625" style="34" customWidth="1"/>
    <col min="6154" max="6154" width="13.625" style="34" customWidth="1"/>
    <col min="6155" max="6155" width="3.625" style="34" customWidth="1"/>
    <col min="6156" max="6157" width="10.625" style="34" customWidth="1"/>
    <col min="6158" max="6400" width="9" style="34"/>
    <col min="6401" max="6401" width="8.625" style="34" customWidth="1"/>
    <col min="6402" max="6402" width="13.625" style="34" customWidth="1"/>
    <col min="6403" max="6403" width="3.625" style="34" customWidth="1"/>
    <col min="6404" max="6404" width="10.625" style="34" customWidth="1"/>
    <col min="6405" max="6409" width="5.625" style="34" customWidth="1"/>
    <col min="6410" max="6410" width="13.625" style="34" customWidth="1"/>
    <col min="6411" max="6411" width="3.625" style="34" customWidth="1"/>
    <col min="6412" max="6413" width="10.625" style="34" customWidth="1"/>
    <col min="6414" max="6656" width="9" style="34"/>
    <col min="6657" max="6657" width="8.625" style="34" customWidth="1"/>
    <col min="6658" max="6658" width="13.625" style="34" customWidth="1"/>
    <col min="6659" max="6659" width="3.625" style="34" customWidth="1"/>
    <col min="6660" max="6660" width="10.625" style="34" customWidth="1"/>
    <col min="6661" max="6665" width="5.625" style="34" customWidth="1"/>
    <col min="6666" max="6666" width="13.625" style="34" customWidth="1"/>
    <col min="6667" max="6667" width="3.625" style="34" customWidth="1"/>
    <col min="6668" max="6669" width="10.625" style="34" customWidth="1"/>
    <col min="6670" max="6912" width="9" style="34"/>
    <col min="6913" max="6913" width="8.625" style="34" customWidth="1"/>
    <col min="6914" max="6914" width="13.625" style="34" customWidth="1"/>
    <col min="6915" max="6915" width="3.625" style="34" customWidth="1"/>
    <col min="6916" max="6916" width="10.625" style="34" customWidth="1"/>
    <col min="6917" max="6921" width="5.625" style="34" customWidth="1"/>
    <col min="6922" max="6922" width="13.625" style="34" customWidth="1"/>
    <col min="6923" max="6923" width="3.625" style="34" customWidth="1"/>
    <col min="6924" max="6925" width="10.625" style="34" customWidth="1"/>
    <col min="6926" max="7168" width="9" style="34"/>
    <col min="7169" max="7169" width="8.625" style="34" customWidth="1"/>
    <col min="7170" max="7170" width="13.625" style="34" customWidth="1"/>
    <col min="7171" max="7171" width="3.625" style="34" customWidth="1"/>
    <col min="7172" max="7172" width="10.625" style="34" customWidth="1"/>
    <col min="7173" max="7177" width="5.625" style="34" customWidth="1"/>
    <col min="7178" max="7178" width="13.625" style="34" customWidth="1"/>
    <col min="7179" max="7179" width="3.625" style="34" customWidth="1"/>
    <col min="7180" max="7181" width="10.625" style="34" customWidth="1"/>
    <col min="7182" max="7424" width="9" style="34"/>
    <col min="7425" max="7425" width="8.625" style="34" customWidth="1"/>
    <col min="7426" max="7426" width="13.625" style="34" customWidth="1"/>
    <col min="7427" max="7427" width="3.625" style="34" customWidth="1"/>
    <col min="7428" max="7428" width="10.625" style="34" customWidth="1"/>
    <col min="7429" max="7433" width="5.625" style="34" customWidth="1"/>
    <col min="7434" max="7434" width="13.625" style="34" customWidth="1"/>
    <col min="7435" max="7435" width="3.625" style="34" customWidth="1"/>
    <col min="7436" max="7437" width="10.625" style="34" customWidth="1"/>
    <col min="7438" max="7680" width="9" style="34"/>
    <col min="7681" max="7681" width="8.625" style="34" customWidth="1"/>
    <col min="7682" max="7682" width="13.625" style="34" customWidth="1"/>
    <col min="7683" max="7683" width="3.625" style="34" customWidth="1"/>
    <col min="7684" max="7684" width="10.625" style="34" customWidth="1"/>
    <col min="7685" max="7689" width="5.625" style="34" customWidth="1"/>
    <col min="7690" max="7690" width="13.625" style="34" customWidth="1"/>
    <col min="7691" max="7691" width="3.625" style="34" customWidth="1"/>
    <col min="7692" max="7693" width="10.625" style="34" customWidth="1"/>
    <col min="7694" max="7936" width="9" style="34"/>
    <col min="7937" max="7937" width="8.625" style="34" customWidth="1"/>
    <col min="7938" max="7938" width="13.625" style="34" customWidth="1"/>
    <col min="7939" max="7939" width="3.625" style="34" customWidth="1"/>
    <col min="7940" max="7940" width="10.625" style="34" customWidth="1"/>
    <col min="7941" max="7945" width="5.625" style="34" customWidth="1"/>
    <col min="7946" max="7946" width="13.625" style="34" customWidth="1"/>
    <col min="7947" max="7947" width="3.625" style="34" customWidth="1"/>
    <col min="7948" max="7949" width="10.625" style="34" customWidth="1"/>
    <col min="7950" max="8192" width="9" style="34"/>
    <col min="8193" max="8193" width="8.625" style="34" customWidth="1"/>
    <col min="8194" max="8194" width="13.625" style="34" customWidth="1"/>
    <col min="8195" max="8195" width="3.625" style="34" customWidth="1"/>
    <col min="8196" max="8196" width="10.625" style="34" customWidth="1"/>
    <col min="8197" max="8201" width="5.625" style="34" customWidth="1"/>
    <col min="8202" max="8202" width="13.625" style="34" customWidth="1"/>
    <col min="8203" max="8203" width="3.625" style="34" customWidth="1"/>
    <col min="8204" max="8205" width="10.625" style="34" customWidth="1"/>
    <col min="8206" max="8448" width="9" style="34"/>
    <col min="8449" max="8449" width="8.625" style="34" customWidth="1"/>
    <col min="8450" max="8450" width="13.625" style="34" customWidth="1"/>
    <col min="8451" max="8451" width="3.625" style="34" customWidth="1"/>
    <col min="8452" max="8452" width="10.625" style="34" customWidth="1"/>
    <col min="8453" max="8457" width="5.625" style="34" customWidth="1"/>
    <col min="8458" max="8458" width="13.625" style="34" customWidth="1"/>
    <col min="8459" max="8459" width="3.625" style="34" customWidth="1"/>
    <col min="8460" max="8461" width="10.625" style="34" customWidth="1"/>
    <col min="8462" max="8704" width="9" style="34"/>
    <col min="8705" max="8705" width="8.625" style="34" customWidth="1"/>
    <col min="8706" max="8706" width="13.625" style="34" customWidth="1"/>
    <col min="8707" max="8707" width="3.625" style="34" customWidth="1"/>
    <col min="8708" max="8708" width="10.625" style="34" customWidth="1"/>
    <col min="8709" max="8713" width="5.625" style="34" customWidth="1"/>
    <col min="8714" max="8714" width="13.625" style="34" customWidth="1"/>
    <col min="8715" max="8715" width="3.625" style="34" customWidth="1"/>
    <col min="8716" max="8717" width="10.625" style="34" customWidth="1"/>
    <col min="8718" max="8960" width="9" style="34"/>
    <col min="8961" max="8961" width="8.625" style="34" customWidth="1"/>
    <col min="8962" max="8962" width="13.625" style="34" customWidth="1"/>
    <col min="8963" max="8963" width="3.625" style="34" customWidth="1"/>
    <col min="8964" max="8964" width="10.625" style="34" customWidth="1"/>
    <col min="8965" max="8969" width="5.625" style="34" customWidth="1"/>
    <col min="8970" max="8970" width="13.625" style="34" customWidth="1"/>
    <col min="8971" max="8971" width="3.625" style="34" customWidth="1"/>
    <col min="8972" max="8973" width="10.625" style="34" customWidth="1"/>
    <col min="8974" max="9216" width="9" style="34"/>
    <col min="9217" max="9217" width="8.625" style="34" customWidth="1"/>
    <col min="9218" max="9218" width="13.625" style="34" customWidth="1"/>
    <col min="9219" max="9219" width="3.625" style="34" customWidth="1"/>
    <col min="9220" max="9220" width="10.625" style="34" customWidth="1"/>
    <col min="9221" max="9225" width="5.625" style="34" customWidth="1"/>
    <col min="9226" max="9226" width="13.625" style="34" customWidth="1"/>
    <col min="9227" max="9227" width="3.625" style="34" customWidth="1"/>
    <col min="9228" max="9229" width="10.625" style="34" customWidth="1"/>
    <col min="9230" max="9472" width="9" style="34"/>
    <col min="9473" max="9473" width="8.625" style="34" customWidth="1"/>
    <col min="9474" max="9474" width="13.625" style="34" customWidth="1"/>
    <col min="9475" max="9475" width="3.625" style="34" customWidth="1"/>
    <col min="9476" max="9476" width="10.625" style="34" customWidth="1"/>
    <col min="9477" max="9481" width="5.625" style="34" customWidth="1"/>
    <col min="9482" max="9482" width="13.625" style="34" customWidth="1"/>
    <col min="9483" max="9483" width="3.625" style="34" customWidth="1"/>
    <col min="9484" max="9485" width="10.625" style="34" customWidth="1"/>
    <col min="9486" max="9728" width="9" style="34"/>
    <col min="9729" max="9729" width="8.625" style="34" customWidth="1"/>
    <col min="9730" max="9730" width="13.625" style="34" customWidth="1"/>
    <col min="9731" max="9731" width="3.625" style="34" customWidth="1"/>
    <col min="9732" max="9732" width="10.625" style="34" customWidth="1"/>
    <col min="9733" max="9737" width="5.625" style="34" customWidth="1"/>
    <col min="9738" max="9738" width="13.625" style="34" customWidth="1"/>
    <col min="9739" max="9739" width="3.625" style="34" customWidth="1"/>
    <col min="9740" max="9741" width="10.625" style="34" customWidth="1"/>
    <col min="9742" max="9984" width="9" style="34"/>
    <col min="9985" max="9985" width="8.625" style="34" customWidth="1"/>
    <col min="9986" max="9986" width="13.625" style="34" customWidth="1"/>
    <col min="9987" max="9987" width="3.625" style="34" customWidth="1"/>
    <col min="9988" max="9988" width="10.625" style="34" customWidth="1"/>
    <col min="9989" max="9993" width="5.625" style="34" customWidth="1"/>
    <col min="9994" max="9994" width="13.625" style="34" customWidth="1"/>
    <col min="9995" max="9995" width="3.625" style="34" customWidth="1"/>
    <col min="9996" max="9997" width="10.625" style="34" customWidth="1"/>
    <col min="9998" max="10240" width="9" style="34"/>
    <col min="10241" max="10241" width="8.625" style="34" customWidth="1"/>
    <col min="10242" max="10242" width="13.625" style="34" customWidth="1"/>
    <col min="10243" max="10243" width="3.625" style="34" customWidth="1"/>
    <col min="10244" max="10244" width="10.625" style="34" customWidth="1"/>
    <col min="10245" max="10249" width="5.625" style="34" customWidth="1"/>
    <col min="10250" max="10250" width="13.625" style="34" customWidth="1"/>
    <col min="10251" max="10251" width="3.625" style="34" customWidth="1"/>
    <col min="10252" max="10253" width="10.625" style="34" customWidth="1"/>
    <col min="10254" max="10496" width="9" style="34"/>
    <col min="10497" max="10497" width="8.625" style="34" customWidth="1"/>
    <col min="10498" max="10498" width="13.625" style="34" customWidth="1"/>
    <col min="10499" max="10499" width="3.625" style="34" customWidth="1"/>
    <col min="10500" max="10500" width="10.625" style="34" customWidth="1"/>
    <col min="10501" max="10505" width="5.625" style="34" customWidth="1"/>
    <col min="10506" max="10506" width="13.625" style="34" customWidth="1"/>
    <col min="10507" max="10507" width="3.625" style="34" customWidth="1"/>
    <col min="10508" max="10509" width="10.625" style="34" customWidth="1"/>
    <col min="10510" max="10752" width="9" style="34"/>
    <col min="10753" max="10753" width="8.625" style="34" customWidth="1"/>
    <col min="10754" max="10754" width="13.625" style="34" customWidth="1"/>
    <col min="10755" max="10755" width="3.625" style="34" customWidth="1"/>
    <col min="10756" max="10756" width="10.625" style="34" customWidth="1"/>
    <col min="10757" max="10761" width="5.625" style="34" customWidth="1"/>
    <col min="10762" max="10762" width="13.625" style="34" customWidth="1"/>
    <col min="10763" max="10763" width="3.625" style="34" customWidth="1"/>
    <col min="10764" max="10765" width="10.625" style="34" customWidth="1"/>
    <col min="10766" max="11008" width="9" style="34"/>
    <col min="11009" max="11009" width="8.625" style="34" customWidth="1"/>
    <col min="11010" max="11010" width="13.625" style="34" customWidth="1"/>
    <col min="11011" max="11011" width="3.625" style="34" customWidth="1"/>
    <col min="11012" max="11012" width="10.625" style="34" customWidth="1"/>
    <col min="11013" max="11017" width="5.625" style="34" customWidth="1"/>
    <col min="11018" max="11018" width="13.625" style="34" customWidth="1"/>
    <col min="11019" max="11019" width="3.625" style="34" customWidth="1"/>
    <col min="11020" max="11021" width="10.625" style="34" customWidth="1"/>
    <col min="11022" max="11264" width="9" style="34"/>
    <col min="11265" max="11265" width="8.625" style="34" customWidth="1"/>
    <col min="11266" max="11266" width="13.625" style="34" customWidth="1"/>
    <col min="11267" max="11267" width="3.625" style="34" customWidth="1"/>
    <col min="11268" max="11268" width="10.625" style="34" customWidth="1"/>
    <col min="11269" max="11273" width="5.625" style="34" customWidth="1"/>
    <col min="11274" max="11274" width="13.625" style="34" customWidth="1"/>
    <col min="11275" max="11275" width="3.625" style="34" customWidth="1"/>
    <col min="11276" max="11277" width="10.625" style="34" customWidth="1"/>
    <col min="11278" max="11520" width="9" style="34"/>
    <col min="11521" max="11521" width="8.625" style="34" customWidth="1"/>
    <col min="11522" max="11522" width="13.625" style="34" customWidth="1"/>
    <col min="11523" max="11523" width="3.625" style="34" customWidth="1"/>
    <col min="11524" max="11524" width="10.625" style="34" customWidth="1"/>
    <col min="11525" max="11529" width="5.625" style="34" customWidth="1"/>
    <col min="11530" max="11530" width="13.625" style="34" customWidth="1"/>
    <col min="11531" max="11531" width="3.625" style="34" customWidth="1"/>
    <col min="11532" max="11533" width="10.625" style="34" customWidth="1"/>
    <col min="11534" max="11776" width="9" style="34"/>
    <col min="11777" max="11777" width="8.625" style="34" customWidth="1"/>
    <col min="11778" max="11778" width="13.625" style="34" customWidth="1"/>
    <col min="11779" max="11779" width="3.625" style="34" customWidth="1"/>
    <col min="11780" max="11780" width="10.625" style="34" customWidth="1"/>
    <col min="11781" max="11785" width="5.625" style="34" customWidth="1"/>
    <col min="11786" max="11786" width="13.625" style="34" customWidth="1"/>
    <col min="11787" max="11787" width="3.625" style="34" customWidth="1"/>
    <col min="11788" max="11789" width="10.625" style="34" customWidth="1"/>
    <col min="11790" max="12032" width="9" style="34"/>
    <col min="12033" max="12033" width="8.625" style="34" customWidth="1"/>
    <col min="12034" max="12034" width="13.625" style="34" customWidth="1"/>
    <col min="12035" max="12035" width="3.625" style="34" customWidth="1"/>
    <col min="12036" max="12036" width="10.625" style="34" customWidth="1"/>
    <col min="12037" max="12041" width="5.625" style="34" customWidth="1"/>
    <col min="12042" max="12042" width="13.625" style="34" customWidth="1"/>
    <col min="12043" max="12043" width="3.625" style="34" customWidth="1"/>
    <col min="12044" max="12045" width="10.625" style="34" customWidth="1"/>
    <col min="12046" max="12288" width="9" style="34"/>
    <col min="12289" max="12289" width="8.625" style="34" customWidth="1"/>
    <col min="12290" max="12290" width="13.625" style="34" customWidth="1"/>
    <col min="12291" max="12291" width="3.625" style="34" customWidth="1"/>
    <col min="12292" max="12292" width="10.625" style="34" customWidth="1"/>
    <col min="12293" max="12297" width="5.625" style="34" customWidth="1"/>
    <col min="12298" max="12298" width="13.625" style="34" customWidth="1"/>
    <col min="12299" max="12299" width="3.625" style="34" customWidth="1"/>
    <col min="12300" max="12301" width="10.625" style="34" customWidth="1"/>
    <col min="12302" max="12544" width="9" style="34"/>
    <col min="12545" max="12545" width="8.625" style="34" customWidth="1"/>
    <col min="12546" max="12546" width="13.625" style="34" customWidth="1"/>
    <col min="12547" max="12547" width="3.625" style="34" customWidth="1"/>
    <col min="12548" max="12548" width="10.625" style="34" customWidth="1"/>
    <col min="12549" max="12553" width="5.625" style="34" customWidth="1"/>
    <col min="12554" max="12554" width="13.625" style="34" customWidth="1"/>
    <col min="12555" max="12555" width="3.625" style="34" customWidth="1"/>
    <col min="12556" max="12557" width="10.625" style="34" customWidth="1"/>
    <col min="12558" max="12800" width="9" style="34"/>
    <col min="12801" max="12801" width="8.625" style="34" customWidth="1"/>
    <col min="12802" max="12802" width="13.625" style="34" customWidth="1"/>
    <col min="12803" max="12803" width="3.625" style="34" customWidth="1"/>
    <col min="12804" max="12804" width="10.625" style="34" customWidth="1"/>
    <col min="12805" max="12809" width="5.625" style="34" customWidth="1"/>
    <col min="12810" max="12810" width="13.625" style="34" customWidth="1"/>
    <col min="12811" max="12811" width="3.625" style="34" customWidth="1"/>
    <col min="12812" max="12813" width="10.625" style="34" customWidth="1"/>
    <col min="12814" max="13056" width="9" style="34"/>
    <col min="13057" max="13057" width="8.625" style="34" customWidth="1"/>
    <col min="13058" max="13058" width="13.625" style="34" customWidth="1"/>
    <col min="13059" max="13059" width="3.625" style="34" customWidth="1"/>
    <col min="13060" max="13060" width="10.625" style="34" customWidth="1"/>
    <col min="13061" max="13065" width="5.625" style="34" customWidth="1"/>
    <col min="13066" max="13066" width="13.625" style="34" customWidth="1"/>
    <col min="13067" max="13067" width="3.625" style="34" customWidth="1"/>
    <col min="13068" max="13069" width="10.625" style="34" customWidth="1"/>
    <col min="13070" max="13312" width="9" style="34"/>
    <col min="13313" max="13313" width="8.625" style="34" customWidth="1"/>
    <col min="13314" max="13314" width="13.625" style="34" customWidth="1"/>
    <col min="13315" max="13315" width="3.625" style="34" customWidth="1"/>
    <col min="13316" max="13316" width="10.625" style="34" customWidth="1"/>
    <col min="13317" max="13321" width="5.625" style="34" customWidth="1"/>
    <col min="13322" max="13322" width="13.625" style="34" customWidth="1"/>
    <col min="13323" max="13323" width="3.625" style="34" customWidth="1"/>
    <col min="13324" max="13325" width="10.625" style="34" customWidth="1"/>
    <col min="13326" max="13568" width="9" style="34"/>
    <col min="13569" max="13569" width="8.625" style="34" customWidth="1"/>
    <col min="13570" max="13570" width="13.625" style="34" customWidth="1"/>
    <col min="13571" max="13571" width="3.625" style="34" customWidth="1"/>
    <col min="13572" max="13572" width="10.625" style="34" customWidth="1"/>
    <col min="13573" max="13577" width="5.625" style="34" customWidth="1"/>
    <col min="13578" max="13578" width="13.625" style="34" customWidth="1"/>
    <col min="13579" max="13579" width="3.625" style="34" customWidth="1"/>
    <col min="13580" max="13581" width="10.625" style="34" customWidth="1"/>
    <col min="13582" max="13824" width="9" style="34"/>
    <col min="13825" max="13825" width="8.625" style="34" customWidth="1"/>
    <col min="13826" max="13826" width="13.625" style="34" customWidth="1"/>
    <col min="13827" max="13827" width="3.625" style="34" customWidth="1"/>
    <col min="13828" max="13828" width="10.625" style="34" customWidth="1"/>
    <col min="13829" max="13833" width="5.625" style="34" customWidth="1"/>
    <col min="13834" max="13834" width="13.625" style="34" customWidth="1"/>
    <col min="13835" max="13835" width="3.625" style="34" customWidth="1"/>
    <col min="13836" max="13837" width="10.625" style="34" customWidth="1"/>
    <col min="13838" max="14080" width="9" style="34"/>
    <col min="14081" max="14081" width="8.625" style="34" customWidth="1"/>
    <col min="14082" max="14082" width="13.625" style="34" customWidth="1"/>
    <col min="14083" max="14083" width="3.625" style="34" customWidth="1"/>
    <col min="14084" max="14084" width="10.625" style="34" customWidth="1"/>
    <col min="14085" max="14089" width="5.625" style="34" customWidth="1"/>
    <col min="14090" max="14090" width="13.625" style="34" customWidth="1"/>
    <col min="14091" max="14091" width="3.625" style="34" customWidth="1"/>
    <col min="14092" max="14093" width="10.625" style="34" customWidth="1"/>
    <col min="14094" max="14336" width="9" style="34"/>
    <col min="14337" max="14337" width="8.625" style="34" customWidth="1"/>
    <col min="14338" max="14338" width="13.625" style="34" customWidth="1"/>
    <col min="14339" max="14339" width="3.625" style="34" customWidth="1"/>
    <col min="14340" max="14340" width="10.625" style="34" customWidth="1"/>
    <col min="14341" max="14345" width="5.625" style="34" customWidth="1"/>
    <col min="14346" max="14346" width="13.625" style="34" customWidth="1"/>
    <col min="14347" max="14347" width="3.625" style="34" customWidth="1"/>
    <col min="14348" max="14349" width="10.625" style="34" customWidth="1"/>
    <col min="14350" max="14592" width="9" style="34"/>
    <col min="14593" max="14593" width="8.625" style="34" customWidth="1"/>
    <col min="14594" max="14594" width="13.625" style="34" customWidth="1"/>
    <col min="14595" max="14595" width="3.625" style="34" customWidth="1"/>
    <col min="14596" max="14596" width="10.625" style="34" customWidth="1"/>
    <col min="14597" max="14601" width="5.625" style="34" customWidth="1"/>
    <col min="14602" max="14602" width="13.625" style="34" customWidth="1"/>
    <col min="14603" max="14603" width="3.625" style="34" customWidth="1"/>
    <col min="14604" max="14605" width="10.625" style="34" customWidth="1"/>
    <col min="14606" max="14848" width="9" style="34"/>
    <col min="14849" max="14849" width="8.625" style="34" customWidth="1"/>
    <col min="14850" max="14850" width="13.625" style="34" customWidth="1"/>
    <col min="14851" max="14851" width="3.625" style="34" customWidth="1"/>
    <col min="14852" max="14852" width="10.625" style="34" customWidth="1"/>
    <col min="14853" max="14857" width="5.625" style="34" customWidth="1"/>
    <col min="14858" max="14858" width="13.625" style="34" customWidth="1"/>
    <col min="14859" max="14859" width="3.625" style="34" customWidth="1"/>
    <col min="14860" max="14861" width="10.625" style="34" customWidth="1"/>
    <col min="14862" max="15104" width="9" style="34"/>
    <col min="15105" max="15105" width="8.625" style="34" customWidth="1"/>
    <col min="15106" max="15106" width="13.625" style="34" customWidth="1"/>
    <col min="15107" max="15107" width="3.625" style="34" customWidth="1"/>
    <col min="15108" max="15108" width="10.625" style="34" customWidth="1"/>
    <col min="15109" max="15113" width="5.625" style="34" customWidth="1"/>
    <col min="15114" max="15114" width="13.625" style="34" customWidth="1"/>
    <col min="15115" max="15115" width="3.625" style="34" customWidth="1"/>
    <col min="15116" max="15117" width="10.625" style="34" customWidth="1"/>
    <col min="15118" max="15360" width="9" style="34"/>
    <col min="15361" max="15361" width="8.625" style="34" customWidth="1"/>
    <col min="15362" max="15362" width="13.625" style="34" customWidth="1"/>
    <col min="15363" max="15363" width="3.625" style="34" customWidth="1"/>
    <col min="15364" max="15364" width="10.625" style="34" customWidth="1"/>
    <col min="15365" max="15369" width="5.625" style="34" customWidth="1"/>
    <col min="15370" max="15370" width="13.625" style="34" customWidth="1"/>
    <col min="15371" max="15371" width="3.625" style="34" customWidth="1"/>
    <col min="15372" max="15373" width="10.625" style="34" customWidth="1"/>
    <col min="15374" max="15616" width="9" style="34"/>
    <col min="15617" max="15617" width="8.625" style="34" customWidth="1"/>
    <col min="15618" max="15618" width="13.625" style="34" customWidth="1"/>
    <col min="15619" max="15619" width="3.625" style="34" customWidth="1"/>
    <col min="15620" max="15620" width="10.625" style="34" customWidth="1"/>
    <col min="15621" max="15625" width="5.625" style="34" customWidth="1"/>
    <col min="15626" max="15626" width="13.625" style="34" customWidth="1"/>
    <col min="15627" max="15627" width="3.625" style="34" customWidth="1"/>
    <col min="15628" max="15629" width="10.625" style="34" customWidth="1"/>
    <col min="15630" max="15872" width="9" style="34"/>
    <col min="15873" max="15873" width="8.625" style="34" customWidth="1"/>
    <col min="15874" max="15874" width="13.625" style="34" customWidth="1"/>
    <col min="15875" max="15875" width="3.625" style="34" customWidth="1"/>
    <col min="15876" max="15876" width="10.625" style="34" customWidth="1"/>
    <col min="15877" max="15881" width="5.625" style="34" customWidth="1"/>
    <col min="15882" max="15882" width="13.625" style="34" customWidth="1"/>
    <col min="15883" max="15883" width="3.625" style="34" customWidth="1"/>
    <col min="15884" max="15885" width="10.625" style="34" customWidth="1"/>
    <col min="15886" max="16128" width="9" style="34"/>
    <col min="16129" max="16129" width="8.625" style="34" customWidth="1"/>
    <col min="16130" max="16130" width="13.625" style="34" customWidth="1"/>
    <col min="16131" max="16131" width="3.625" style="34" customWidth="1"/>
    <col min="16132" max="16132" width="10.625" style="34" customWidth="1"/>
    <col min="16133" max="16137" width="5.625" style="34" customWidth="1"/>
    <col min="16138" max="16138" width="13.625" style="34" customWidth="1"/>
    <col min="16139" max="16139" width="3.625" style="34" customWidth="1"/>
    <col min="16140" max="16141" width="10.625" style="34" customWidth="1"/>
    <col min="16142" max="16384" width="9" style="34"/>
  </cols>
  <sheetData>
    <row r="1" spans="1:17" ht="16.5" customHeight="1">
      <c r="A1" s="33" t="s">
        <v>240</v>
      </c>
    </row>
    <row r="2" spans="1:17" ht="16.5" customHeight="1">
      <c r="A2" s="518" t="s">
        <v>241</v>
      </c>
      <c r="B2" s="518"/>
      <c r="C2" s="518"/>
      <c r="D2" s="518"/>
      <c r="E2" s="518"/>
      <c r="F2" s="518"/>
      <c r="G2" s="518"/>
      <c r="H2" s="518"/>
      <c r="I2" s="518"/>
      <c r="J2" s="518"/>
      <c r="K2" s="518"/>
      <c r="L2" s="518"/>
      <c r="M2" s="518"/>
      <c r="N2" s="35"/>
      <c r="O2" s="35"/>
      <c r="P2" s="35"/>
      <c r="Q2" s="35"/>
    </row>
    <row r="3" spans="1:17" ht="16.5" customHeight="1">
      <c r="A3" s="518"/>
      <c r="B3" s="518"/>
      <c r="C3" s="518"/>
      <c r="D3" s="518"/>
      <c r="E3" s="518"/>
      <c r="F3" s="518"/>
      <c r="G3" s="518"/>
      <c r="H3" s="518"/>
      <c r="I3" s="518"/>
      <c r="J3" s="518"/>
      <c r="K3" s="518"/>
      <c r="L3" s="518"/>
      <c r="M3" s="518"/>
      <c r="N3" s="35"/>
      <c r="O3" s="35"/>
      <c r="P3" s="35"/>
      <c r="Q3" s="35"/>
    </row>
    <row r="4" spans="1:17" ht="16.5" customHeight="1">
      <c r="D4" s="35"/>
      <c r="E4" s="35"/>
    </row>
    <row r="5" spans="1:17" ht="16.5" customHeight="1">
      <c r="A5" s="36" t="s">
        <v>123</v>
      </c>
      <c r="B5" s="36"/>
      <c r="C5" s="176"/>
      <c r="D5" s="36"/>
      <c r="E5" s="36"/>
      <c r="F5" s="177"/>
      <c r="G5" s="177"/>
      <c r="H5" s="177"/>
      <c r="I5" s="177"/>
    </row>
    <row r="6" spans="1:17" ht="16.5" customHeight="1">
      <c r="A6" s="177"/>
      <c r="B6" s="177"/>
      <c r="C6" s="123"/>
      <c r="D6" s="177"/>
      <c r="E6" s="177"/>
      <c r="F6" s="177"/>
      <c r="G6" s="177"/>
      <c r="H6" s="177"/>
      <c r="I6" s="177"/>
    </row>
    <row r="7" spans="1:17" ht="16.5" customHeight="1" thickBot="1"/>
    <row r="8" spans="1:17" s="41" customFormat="1" ht="16.5" customHeight="1">
      <c r="A8" s="519" t="s">
        <v>242</v>
      </c>
      <c r="B8" s="520"/>
      <c r="C8" s="520"/>
      <c r="D8" s="520"/>
      <c r="E8" s="521" t="s">
        <v>243</v>
      </c>
      <c r="F8" s="522"/>
      <c r="G8" s="522"/>
      <c r="H8" s="522"/>
      <c r="I8" s="523"/>
      <c r="J8" s="178" t="s">
        <v>244</v>
      </c>
      <c r="K8" s="179"/>
      <c r="L8" s="179"/>
      <c r="M8" s="180" t="s">
        <v>271</v>
      </c>
      <c r="N8" s="40"/>
    </row>
    <row r="9" spans="1:17" s="41" customFormat="1" ht="16.5" customHeight="1">
      <c r="A9" s="181" t="s">
        <v>0</v>
      </c>
      <c r="B9" s="182"/>
      <c r="C9" s="182"/>
      <c r="D9" s="182"/>
      <c r="E9" s="524"/>
      <c r="F9" s="183"/>
      <c r="G9" s="526" t="s">
        <v>245</v>
      </c>
      <c r="H9" s="184"/>
      <c r="I9" s="528"/>
      <c r="J9" s="185" t="s">
        <v>0</v>
      </c>
      <c r="K9" s="182"/>
      <c r="L9" s="182"/>
      <c r="M9" s="186"/>
      <c r="N9" s="40"/>
    </row>
    <row r="10" spans="1:17" s="41" customFormat="1" ht="16.5" customHeight="1">
      <c r="A10" s="187"/>
      <c r="B10" s="188"/>
      <c r="C10" s="188"/>
      <c r="D10" s="188"/>
      <c r="E10" s="525"/>
      <c r="F10" s="189"/>
      <c r="G10" s="527"/>
      <c r="H10" s="190"/>
      <c r="I10" s="529"/>
      <c r="J10" s="191"/>
      <c r="K10" s="188"/>
      <c r="L10" s="188"/>
      <c r="M10" s="192"/>
      <c r="N10" s="40"/>
    </row>
    <row r="11" spans="1:17" s="41" customFormat="1" ht="16.5" customHeight="1">
      <c r="A11" s="193" t="s">
        <v>246</v>
      </c>
      <c r="B11" s="194"/>
      <c r="C11" s="194"/>
      <c r="D11" s="195"/>
      <c r="E11" s="196" t="s">
        <v>247</v>
      </c>
      <c r="F11" s="189"/>
      <c r="G11" s="197" t="s">
        <v>245</v>
      </c>
      <c r="H11" s="190"/>
      <c r="I11" s="198" t="s">
        <v>247</v>
      </c>
      <c r="J11" s="199" t="s">
        <v>246</v>
      </c>
      <c r="K11" s="194"/>
      <c r="L11" s="194"/>
      <c r="M11" s="200"/>
      <c r="N11" s="40"/>
    </row>
    <row r="12" spans="1:17" s="41" customFormat="1" ht="16.5" customHeight="1">
      <c r="A12" s="201"/>
      <c r="B12" s="202"/>
      <c r="C12" s="202"/>
      <c r="D12" s="203"/>
      <c r="E12" s="204" t="s">
        <v>248</v>
      </c>
      <c r="F12" s="205"/>
      <c r="G12" s="206" t="s">
        <v>249</v>
      </c>
      <c r="H12" s="207"/>
      <c r="I12" s="208" t="s">
        <v>248</v>
      </c>
      <c r="J12" s="209"/>
      <c r="K12" s="202"/>
      <c r="L12" s="202"/>
      <c r="M12" s="210"/>
      <c r="N12" s="40"/>
    </row>
    <row r="13" spans="1:17" s="41" customFormat="1" ht="16.5" customHeight="1">
      <c r="A13" s="211" t="s">
        <v>250</v>
      </c>
      <c r="B13" s="212" t="s">
        <v>251</v>
      </c>
      <c r="C13" s="212" t="s">
        <v>234</v>
      </c>
      <c r="D13" s="530" t="s">
        <v>252</v>
      </c>
      <c r="E13" s="530"/>
      <c r="F13" s="531"/>
      <c r="G13" s="213"/>
      <c r="H13" s="532" t="s">
        <v>250</v>
      </c>
      <c r="I13" s="533"/>
      <c r="J13" s="212" t="s">
        <v>251</v>
      </c>
      <c r="K13" s="212" t="s">
        <v>253</v>
      </c>
      <c r="L13" s="534" t="s">
        <v>252</v>
      </c>
      <c r="M13" s="535"/>
    </row>
    <row r="14" spans="1:17" s="41" customFormat="1" ht="16.5" customHeight="1">
      <c r="A14" s="214" t="s">
        <v>254</v>
      </c>
      <c r="B14" s="215"/>
      <c r="C14" s="215"/>
      <c r="D14" s="536"/>
      <c r="E14" s="537"/>
      <c r="F14" s="538"/>
      <c r="G14" s="216"/>
      <c r="H14" s="539" t="s">
        <v>254</v>
      </c>
      <c r="I14" s="540"/>
      <c r="J14" s="215"/>
      <c r="K14" s="215"/>
      <c r="L14" s="541"/>
      <c r="M14" s="542"/>
    </row>
    <row r="15" spans="1:17" s="41" customFormat="1" ht="16.5" customHeight="1">
      <c r="A15" s="217" t="s">
        <v>254</v>
      </c>
      <c r="B15" s="218"/>
      <c r="C15" s="218"/>
      <c r="D15" s="543"/>
      <c r="E15" s="544"/>
      <c r="F15" s="545"/>
      <c r="G15" s="216"/>
      <c r="H15" s="546" t="s">
        <v>254</v>
      </c>
      <c r="I15" s="547"/>
      <c r="J15" s="218"/>
      <c r="K15" s="218"/>
      <c r="L15" s="548"/>
      <c r="M15" s="549"/>
    </row>
    <row r="16" spans="1:17" s="41" customFormat="1" ht="16.5" customHeight="1" thickBot="1">
      <c r="A16" s="219" t="s">
        <v>254</v>
      </c>
      <c r="B16" s="220"/>
      <c r="C16" s="220"/>
      <c r="D16" s="550"/>
      <c r="E16" s="551"/>
      <c r="F16" s="552"/>
      <c r="G16" s="221"/>
      <c r="H16" s="553" t="s">
        <v>254</v>
      </c>
      <c r="I16" s="554"/>
      <c r="J16" s="220"/>
      <c r="K16" s="220"/>
      <c r="L16" s="555"/>
      <c r="M16" s="556"/>
    </row>
    <row r="17" spans="1:14" s="38" customFormat="1" ht="16.5" customHeight="1" thickBot="1">
      <c r="A17" s="40"/>
      <c r="B17" s="40"/>
      <c r="C17" s="40"/>
      <c r="D17" s="40"/>
      <c r="E17" s="40"/>
      <c r="F17" s="222"/>
      <c r="G17" s="40"/>
    </row>
    <row r="18" spans="1:14" s="41" customFormat="1" ht="16.5" customHeight="1">
      <c r="A18" s="519" t="s">
        <v>242</v>
      </c>
      <c r="B18" s="520"/>
      <c r="C18" s="520"/>
      <c r="D18" s="520"/>
      <c r="E18" s="521" t="s">
        <v>255</v>
      </c>
      <c r="F18" s="522"/>
      <c r="G18" s="522"/>
      <c r="H18" s="522"/>
      <c r="I18" s="523"/>
      <c r="J18" s="178" t="s">
        <v>244</v>
      </c>
      <c r="K18" s="179"/>
      <c r="L18" s="179"/>
      <c r="M18" s="180" t="s">
        <v>272</v>
      </c>
      <c r="N18" s="40"/>
    </row>
    <row r="19" spans="1:14" s="41" customFormat="1" ht="16.5" customHeight="1">
      <c r="A19" s="181" t="s">
        <v>0</v>
      </c>
      <c r="B19" s="182"/>
      <c r="C19" s="182"/>
      <c r="D19" s="182"/>
      <c r="E19" s="524"/>
      <c r="F19" s="183"/>
      <c r="G19" s="526" t="s">
        <v>249</v>
      </c>
      <c r="H19" s="184"/>
      <c r="I19" s="528"/>
      <c r="J19" s="185" t="s">
        <v>0</v>
      </c>
      <c r="K19" s="182"/>
      <c r="L19" s="182"/>
      <c r="M19" s="186"/>
      <c r="N19" s="40"/>
    </row>
    <row r="20" spans="1:14" s="41" customFormat="1" ht="16.5" customHeight="1">
      <c r="A20" s="187"/>
      <c r="B20" s="188"/>
      <c r="C20" s="188"/>
      <c r="D20" s="188"/>
      <c r="E20" s="525"/>
      <c r="F20" s="189"/>
      <c r="G20" s="527"/>
      <c r="H20" s="190"/>
      <c r="I20" s="529"/>
      <c r="J20" s="191"/>
      <c r="K20" s="188"/>
      <c r="L20" s="188"/>
      <c r="M20" s="192"/>
      <c r="N20" s="40"/>
    </row>
    <row r="21" spans="1:14" s="41" customFormat="1" ht="16.5" customHeight="1">
      <c r="A21" s="193" t="s">
        <v>246</v>
      </c>
      <c r="B21" s="194"/>
      <c r="C21" s="194"/>
      <c r="D21" s="195"/>
      <c r="E21" s="196" t="s">
        <v>247</v>
      </c>
      <c r="F21" s="189"/>
      <c r="G21" s="197" t="s">
        <v>249</v>
      </c>
      <c r="H21" s="190"/>
      <c r="I21" s="198" t="s">
        <v>247</v>
      </c>
      <c r="J21" s="199" t="s">
        <v>246</v>
      </c>
      <c r="K21" s="194"/>
      <c r="L21" s="194"/>
      <c r="M21" s="200"/>
      <c r="N21" s="40"/>
    </row>
    <row r="22" spans="1:14" s="41" customFormat="1" ht="16.5" customHeight="1">
      <c r="A22" s="201"/>
      <c r="B22" s="202"/>
      <c r="C22" s="202"/>
      <c r="D22" s="203"/>
      <c r="E22" s="204" t="s">
        <v>248</v>
      </c>
      <c r="F22" s="205"/>
      <c r="G22" s="206" t="s">
        <v>249</v>
      </c>
      <c r="H22" s="207"/>
      <c r="I22" s="208" t="s">
        <v>248</v>
      </c>
      <c r="J22" s="209"/>
      <c r="K22" s="202"/>
      <c r="L22" s="202"/>
      <c r="M22" s="210"/>
      <c r="N22" s="40"/>
    </row>
    <row r="23" spans="1:14" s="41" customFormat="1" ht="16.5" customHeight="1">
      <c r="A23" s="211" t="s">
        <v>250</v>
      </c>
      <c r="B23" s="212" t="s">
        <v>251</v>
      </c>
      <c r="C23" s="212" t="s">
        <v>234</v>
      </c>
      <c r="D23" s="530" t="s">
        <v>252</v>
      </c>
      <c r="E23" s="530"/>
      <c r="F23" s="531"/>
      <c r="G23" s="213"/>
      <c r="H23" s="532" t="s">
        <v>250</v>
      </c>
      <c r="I23" s="533"/>
      <c r="J23" s="212" t="s">
        <v>251</v>
      </c>
      <c r="K23" s="212" t="s">
        <v>234</v>
      </c>
      <c r="L23" s="534" t="s">
        <v>252</v>
      </c>
      <c r="M23" s="535"/>
    </row>
    <row r="24" spans="1:14" s="41" customFormat="1" ht="16.5" customHeight="1">
      <c r="A24" s="214" t="s">
        <v>254</v>
      </c>
      <c r="B24" s="215"/>
      <c r="C24" s="215"/>
      <c r="D24" s="536"/>
      <c r="E24" s="537"/>
      <c r="F24" s="538"/>
      <c r="G24" s="216"/>
      <c r="H24" s="539" t="s">
        <v>254</v>
      </c>
      <c r="I24" s="540"/>
      <c r="J24" s="215"/>
      <c r="K24" s="215"/>
      <c r="L24" s="541"/>
      <c r="M24" s="542"/>
    </row>
    <row r="25" spans="1:14" s="41" customFormat="1" ht="16.5" customHeight="1">
      <c r="A25" s="217" t="s">
        <v>254</v>
      </c>
      <c r="B25" s="218"/>
      <c r="C25" s="218"/>
      <c r="D25" s="543"/>
      <c r="E25" s="544"/>
      <c r="F25" s="545"/>
      <c r="G25" s="216"/>
      <c r="H25" s="546" t="s">
        <v>254</v>
      </c>
      <c r="I25" s="547"/>
      <c r="J25" s="218"/>
      <c r="K25" s="218"/>
      <c r="L25" s="548"/>
      <c r="M25" s="549"/>
    </row>
    <row r="26" spans="1:14" s="41" customFormat="1" ht="16.5" customHeight="1" thickBot="1">
      <c r="A26" s="219" t="s">
        <v>254</v>
      </c>
      <c r="B26" s="220"/>
      <c r="C26" s="220"/>
      <c r="D26" s="550"/>
      <c r="E26" s="551"/>
      <c r="F26" s="552"/>
      <c r="G26" s="221"/>
      <c r="H26" s="553" t="s">
        <v>254</v>
      </c>
      <c r="I26" s="554"/>
      <c r="J26" s="220"/>
      <c r="K26" s="220"/>
      <c r="L26" s="555"/>
      <c r="M26" s="556"/>
    </row>
    <row r="27" spans="1:14" ht="16.5" customHeight="1" thickBot="1"/>
    <row r="28" spans="1:14" s="41" customFormat="1" ht="16.5" customHeight="1">
      <c r="A28" s="519" t="s">
        <v>242</v>
      </c>
      <c r="B28" s="520"/>
      <c r="C28" s="520"/>
      <c r="D28" s="520"/>
      <c r="E28" s="521" t="s">
        <v>255</v>
      </c>
      <c r="F28" s="522"/>
      <c r="G28" s="522"/>
      <c r="H28" s="522"/>
      <c r="I28" s="523"/>
      <c r="J28" s="178" t="s">
        <v>244</v>
      </c>
      <c r="K28" s="179"/>
      <c r="L28" s="179"/>
      <c r="M28" s="180" t="s">
        <v>273</v>
      </c>
      <c r="N28" s="40"/>
    </row>
    <row r="29" spans="1:14" s="41" customFormat="1" ht="16.5" customHeight="1">
      <c r="A29" s="181" t="s">
        <v>0</v>
      </c>
      <c r="B29" s="182"/>
      <c r="C29" s="182"/>
      <c r="D29" s="182"/>
      <c r="E29" s="524"/>
      <c r="F29" s="183"/>
      <c r="G29" s="526" t="s">
        <v>249</v>
      </c>
      <c r="H29" s="184"/>
      <c r="I29" s="528"/>
      <c r="J29" s="185" t="s">
        <v>0</v>
      </c>
      <c r="K29" s="182"/>
      <c r="L29" s="182"/>
      <c r="M29" s="186"/>
      <c r="N29" s="40"/>
    </row>
    <row r="30" spans="1:14" s="41" customFormat="1" ht="16.5" customHeight="1">
      <c r="A30" s="187"/>
      <c r="B30" s="188"/>
      <c r="C30" s="188"/>
      <c r="D30" s="188"/>
      <c r="E30" s="525"/>
      <c r="F30" s="189"/>
      <c r="G30" s="527"/>
      <c r="H30" s="190"/>
      <c r="I30" s="529"/>
      <c r="J30" s="191"/>
      <c r="K30" s="188"/>
      <c r="L30" s="188"/>
      <c r="M30" s="192"/>
      <c r="N30" s="40"/>
    </row>
    <row r="31" spans="1:14" s="41" customFormat="1" ht="16.5" customHeight="1">
      <c r="A31" s="193" t="s">
        <v>246</v>
      </c>
      <c r="B31" s="194"/>
      <c r="C31" s="194"/>
      <c r="D31" s="195"/>
      <c r="E31" s="196" t="s">
        <v>247</v>
      </c>
      <c r="F31" s="189"/>
      <c r="G31" s="197" t="s">
        <v>249</v>
      </c>
      <c r="H31" s="190"/>
      <c r="I31" s="198" t="s">
        <v>247</v>
      </c>
      <c r="J31" s="199" t="s">
        <v>246</v>
      </c>
      <c r="K31" s="194"/>
      <c r="L31" s="194"/>
      <c r="M31" s="200"/>
      <c r="N31" s="40"/>
    </row>
    <row r="32" spans="1:14" s="41" customFormat="1" ht="16.5" customHeight="1">
      <c r="A32" s="201"/>
      <c r="B32" s="202"/>
      <c r="C32" s="202"/>
      <c r="D32" s="203"/>
      <c r="E32" s="204" t="s">
        <v>248</v>
      </c>
      <c r="F32" s="205"/>
      <c r="G32" s="206" t="s">
        <v>249</v>
      </c>
      <c r="H32" s="207"/>
      <c r="I32" s="208" t="s">
        <v>248</v>
      </c>
      <c r="J32" s="209"/>
      <c r="K32" s="202"/>
      <c r="L32" s="202"/>
      <c r="M32" s="210"/>
      <c r="N32" s="40"/>
    </row>
    <row r="33" spans="1:14" s="41" customFormat="1" ht="16.5" customHeight="1">
      <c r="A33" s="211" t="s">
        <v>250</v>
      </c>
      <c r="B33" s="212" t="s">
        <v>251</v>
      </c>
      <c r="C33" s="212" t="s">
        <v>234</v>
      </c>
      <c r="D33" s="530" t="s">
        <v>252</v>
      </c>
      <c r="E33" s="530"/>
      <c r="F33" s="531"/>
      <c r="G33" s="213"/>
      <c r="H33" s="532" t="s">
        <v>250</v>
      </c>
      <c r="I33" s="533"/>
      <c r="J33" s="212" t="s">
        <v>251</v>
      </c>
      <c r="K33" s="212" t="s">
        <v>234</v>
      </c>
      <c r="L33" s="534" t="s">
        <v>252</v>
      </c>
      <c r="M33" s="535"/>
    </row>
    <row r="34" spans="1:14" s="41" customFormat="1" ht="16.5" customHeight="1">
      <c r="A34" s="214" t="s">
        <v>254</v>
      </c>
      <c r="B34" s="215"/>
      <c r="C34" s="215"/>
      <c r="D34" s="536"/>
      <c r="E34" s="537"/>
      <c r="F34" s="538"/>
      <c r="G34" s="216"/>
      <c r="H34" s="539" t="s">
        <v>254</v>
      </c>
      <c r="I34" s="540"/>
      <c r="J34" s="215"/>
      <c r="K34" s="215"/>
      <c r="L34" s="541"/>
      <c r="M34" s="542"/>
    </row>
    <row r="35" spans="1:14" s="41" customFormat="1" ht="16.5" customHeight="1">
      <c r="A35" s="217" t="s">
        <v>254</v>
      </c>
      <c r="B35" s="218"/>
      <c r="C35" s="218"/>
      <c r="D35" s="543"/>
      <c r="E35" s="544"/>
      <c r="F35" s="545"/>
      <c r="G35" s="216"/>
      <c r="H35" s="546" t="s">
        <v>254</v>
      </c>
      <c r="I35" s="547"/>
      <c r="J35" s="218"/>
      <c r="K35" s="218"/>
      <c r="L35" s="548"/>
      <c r="M35" s="549"/>
    </row>
    <row r="36" spans="1:14" s="41" customFormat="1" ht="16.5" customHeight="1" thickBot="1">
      <c r="A36" s="219" t="s">
        <v>254</v>
      </c>
      <c r="B36" s="220"/>
      <c r="C36" s="220"/>
      <c r="D36" s="550"/>
      <c r="E36" s="551"/>
      <c r="F36" s="552"/>
      <c r="G36" s="221"/>
      <c r="H36" s="553" t="s">
        <v>254</v>
      </c>
      <c r="I36" s="554"/>
      <c r="J36" s="220"/>
      <c r="K36" s="220"/>
      <c r="L36" s="555"/>
      <c r="M36" s="556"/>
    </row>
    <row r="37" spans="1:14" ht="16.5" customHeight="1" thickBot="1"/>
    <row r="38" spans="1:14" s="41" customFormat="1" ht="16.5" customHeight="1">
      <c r="A38" s="519" t="s">
        <v>242</v>
      </c>
      <c r="B38" s="520"/>
      <c r="C38" s="520"/>
      <c r="D38" s="520"/>
      <c r="E38" s="521" t="s">
        <v>255</v>
      </c>
      <c r="F38" s="522"/>
      <c r="G38" s="522"/>
      <c r="H38" s="522"/>
      <c r="I38" s="523"/>
      <c r="J38" s="178" t="s">
        <v>244</v>
      </c>
      <c r="K38" s="179"/>
      <c r="L38" s="179"/>
      <c r="M38" s="180" t="s">
        <v>272</v>
      </c>
      <c r="N38" s="40"/>
    </row>
    <row r="39" spans="1:14" s="41" customFormat="1" ht="16.5" customHeight="1">
      <c r="A39" s="181" t="s">
        <v>0</v>
      </c>
      <c r="B39" s="182"/>
      <c r="C39" s="182"/>
      <c r="D39" s="182"/>
      <c r="E39" s="524"/>
      <c r="F39" s="183"/>
      <c r="G39" s="526" t="s">
        <v>249</v>
      </c>
      <c r="H39" s="184"/>
      <c r="I39" s="528"/>
      <c r="J39" s="185" t="s">
        <v>0</v>
      </c>
      <c r="K39" s="182"/>
      <c r="L39" s="182"/>
      <c r="M39" s="186"/>
      <c r="N39" s="40"/>
    </row>
    <row r="40" spans="1:14" s="41" customFormat="1" ht="16.5" customHeight="1">
      <c r="A40" s="187"/>
      <c r="B40" s="188"/>
      <c r="C40" s="188"/>
      <c r="D40" s="188"/>
      <c r="E40" s="525"/>
      <c r="F40" s="189"/>
      <c r="G40" s="527"/>
      <c r="H40" s="190"/>
      <c r="I40" s="529"/>
      <c r="J40" s="191"/>
      <c r="K40" s="188"/>
      <c r="L40" s="188"/>
      <c r="M40" s="192"/>
      <c r="N40" s="40"/>
    </row>
    <row r="41" spans="1:14" s="41" customFormat="1" ht="16.5" customHeight="1">
      <c r="A41" s="193" t="s">
        <v>246</v>
      </c>
      <c r="B41" s="194"/>
      <c r="C41" s="194"/>
      <c r="D41" s="195"/>
      <c r="E41" s="196" t="s">
        <v>247</v>
      </c>
      <c r="F41" s="189"/>
      <c r="G41" s="197" t="s">
        <v>249</v>
      </c>
      <c r="H41" s="190"/>
      <c r="I41" s="198" t="s">
        <v>247</v>
      </c>
      <c r="J41" s="199" t="s">
        <v>246</v>
      </c>
      <c r="K41" s="194"/>
      <c r="L41" s="194"/>
      <c r="M41" s="200"/>
      <c r="N41" s="40"/>
    </row>
    <row r="42" spans="1:14" s="41" customFormat="1" ht="16.5" customHeight="1">
      <c r="A42" s="201"/>
      <c r="B42" s="202"/>
      <c r="C42" s="202"/>
      <c r="D42" s="203"/>
      <c r="E42" s="204" t="s">
        <v>248</v>
      </c>
      <c r="F42" s="205"/>
      <c r="G42" s="206" t="s">
        <v>249</v>
      </c>
      <c r="H42" s="207"/>
      <c r="I42" s="208" t="s">
        <v>248</v>
      </c>
      <c r="J42" s="209"/>
      <c r="K42" s="202"/>
      <c r="L42" s="202"/>
      <c r="M42" s="210"/>
      <c r="N42" s="40"/>
    </row>
    <row r="43" spans="1:14" s="41" customFormat="1" ht="16.5" customHeight="1">
      <c r="A43" s="211" t="s">
        <v>250</v>
      </c>
      <c r="B43" s="212" t="s">
        <v>251</v>
      </c>
      <c r="C43" s="212" t="s">
        <v>234</v>
      </c>
      <c r="D43" s="530" t="s">
        <v>252</v>
      </c>
      <c r="E43" s="530"/>
      <c r="F43" s="531"/>
      <c r="G43" s="213"/>
      <c r="H43" s="532" t="s">
        <v>250</v>
      </c>
      <c r="I43" s="533"/>
      <c r="J43" s="212" t="s">
        <v>251</v>
      </c>
      <c r="K43" s="212" t="s">
        <v>234</v>
      </c>
      <c r="L43" s="534" t="s">
        <v>252</v>
      </c>
      <c r="M43" s="535"/>
    </row>
    <row r="44" spans="1:14" s="41" customFormat="1" ht="16.5" customHeight="1">
      <c r="A44" s="214" t="s">
        <v>254</v>
      </c>
      <c r="B44" s="215"/>
      <c r="C44" s="215"/>
      <c r="D44" s="536"/>
      <c r="E44" s="537"/>
      <c r="F44" s="538"/>
      <c r="G44" s="216"/>
      <c r="H44" s="539" t="s">
        <v>254</v>
      </c>
      <c r="I44" s="540"/>
      <c r="J44" s="215"/>
      <c r="K44" s="215"/>
      <c r="L44" s="541"/>
      <c r="M44" s="542"/>
    </row>
    <row r="45" spans="1:14" s="41" customFormat="1" ht="16.5" customHeight="1">
      <c r="A45" s="217" t="s">
        <v>254</v>
      </c>
      <c r="B45" s="218"/>
      <c r="C45" s="218"/>
      <c r="D45" s="543"/>
      <c r="E45" s="544"/>
      <c r="F45" s="545"/>
      <c r="G45" s="216"/>
      <c r="H45" s="546" t="s">
        <v>254</v>
      </c>
      <c r="I45" s="547"/>
      <c r="J45" s="218"/>
      <c r="K45" s="218"/>
      <c r="L45" s="548"/>
      <c r="M45" s="549"/>
    </row>
    <row r="46" spans="1:14" s="41" customFormat="1" ht="16.5" customHeight="1" thickBot="1">
      <c r="A46" s="219" t="s">
        <v>254</v>
      </c>
      <c r="B46" s="220"/>
      <c r="C46" s="220"/>
      <c r="D46" s="550"/>
      <c r="E46" s="551"/>
      <c r="F46" s="552"/>
      <c r="G46" s="221"/>
      <c r="H46" s="553" t="s">
        <v>254</v>
      </c>
      <c r="I46" s="554"/>
      <c r="J46" s="220"/>
      <c r="K46" s="220"/>
      <c r="L46" s="555"/>
      <c r="M46" s="556"/>
    </row>
    <row r="47" spans="1:14" ht="16.5" customHeight="1"/>
    <row r="48" spans="1:14" ht="16.5" customHeight="1">
      <c r="A48" s="223" t="s">
        <v>256</v>
      </c>
      <c r="B48" s="223"/>
      <c r="C48" s="223"/>
      <c r="D48" s="223"/>
      <c r="E48" s="223"/>
      <c r="F48" s="223"/>
      <c r="G48" s="223"/>
      <c r="H48" s="223" t="s">
        <v>257</v>
      </c>
      <c r="I48" s="223"/>
      <c r="J48" s="223"/>
      <c r="K48" s="223"/>
      <c r="L48" s="223"/>
      <c r="M48" s="223"/>
    </row>
    <row r="49" spans="1:13" ht="16.5" customHeight="1">
      <c r="A49" s="223"/>
      <c r="B49" s="224" t="s">
        <v>0</v>
      </c>
      <c r="C49" s="224"/>
      <c r="D49" s="224"/>
      <c r="E49" s="224"/>
      <c r="F49" s="224"/>
      <c r="G49" s="223"/>
      <c r="H49" s="223"/>
      <c r="I49" s="223"/>
      <c r="J49" s="225" t="s">
        <v>258</v>
      </c>
      <c r="K49" s="226" t="s">
        <v>259</v>
      </c>
      <c r="L49" s="106"/>
      <c r="M49" s="224"/>
    </row>
    <row r="50" spans="1:13" ht="16.5" customHeight="1">
      <c r="A50" s="223"/>
      <c r="B50" s="227" t="s">
        <v>260</v>
      </c>
      <c r="C50" s="227"/>
      <c r="D50" s="227"/>
      <c r="E50" s="227"/>
      <c r="F50" s="227"/>
      <c r="G50" s="223"/>
      <c r="H50" s="223"/>
      <c r="I50" s="223"/>
      <c r="J50" s="228" t="s">
        <v>261</v>
      </c>
      <c r="K50" s="227" t="s">
        <v>262</v>
      </c>
      <c r="L50" s="107"/>
      <c r="M50" s="227"/>
    </row>
    <row r="51" spans="1:13" ht="16.5" customHeight="1">
      <c r="A51" s="223"/>
      <c r="B51" s="227" t="s">
        <v>263</v>
      </c>
      <c r="C51" s="227"/>
      <c r="D51" s="227"/>
      <c r="E51" s="227"/>
      <c r="F51" s="227"/>
      <c r="G51" s="223"/>
      <c r="H51" s="223"/>
      <c r="I51" s="223"/>
      <c r="J51" s="228" t="s">
        <v>263</v>
      </c>
      <c r="K51" s="227" t="s">
        <v>264</v>
      </c>
      <c r="L51" s="107"/>
      <c r="M51" s="227"/>
    </row>
    <row r="52" spans="1:13" ht="16.5" customHeight="1">
      <c r="A52" s="223"/>
      <c r="B52" s="223"/>
      <c r="C52" s="223"/>
      <c r="D52" s="223"/>
      <c r="E52" s="223"/>
      <c r="F52" s="223"/>
      <c r="G52" s="223"/>
      <c r="H52" s="223"/>
      <c r="I52" s="223"/>
      <c r="J52" s="557" t="s">
        <v>265</v>
      </c>
      <c r="K52" s="557"/>
      <c r="L52" s="557"/>
      <c r="M52" s="557"/>
    </row>
    <row r="53" spans="1:13" ht="17.25" customHeight="1">
      <c r="A53" s="231" t="s">
        <v>266</v>
      </c>
      <c r="B53" s="33"/>
      <c r="C53" s="33"/>
      <c r="D53" s="33"/>
      <c r="E53" s="33"/>
      <c r="F53" s="33"/>
      <c r="G53" s="33"/>
    </row>
    <row r="54" spans="1:13" ht="16.5" customHeight="1">
      <c r="J54" s="229"/>
      <c r="K54" s="123"/>
      <c r="L54" s="230"/>
    </row>
    <row r="55" spans="1:13" ht="16.5" customHeight="1"/>
    <row r="56" spans="1:13" ht="16.5" customHeight="1"/>
    <row r="57" spans="1:13" ht="16.5" customHeight="1"/>
  </sheetData>
  <mergeCells count="70">
    <mergeCell ref="D46:F46"/>
    <mergeCell ref="H46:I46"/>
    <mergeCell ref="L46:M46"/>
    <mergeCell ref="J52:M52"/>
    <mergeCell ref="L43:M43"/>
    <mergeCell ref="D44:F44"/>
    <mergeCell ref="H44:I44"/>
    <mergeCell ref="L44:M44"/>
    <mergeCell ref="D45:F45"/>
    <mergeCell ref="H45:I45"/>
    <mergeCell ref="L45:M45"/>
    <mergeCell ref="D43:F43"/>
    <mergeCell ref="H43:I43"/>
    <mergeCell ref="A38:D38"/>
    <mergeCell ref="E38:I38"/>
    <mergeCell ref="E39:E40"/>
    <mergeCell ref="G39:G40"/>
    <mergeCell ref="I39:I40"/>
    <mergeCell ref="D35:F35"/>
    <mergeCell ref="H35:I35"/>
    <mergeCell ref="L35:M35"/>
    <mergeCell ref="D36:F36"/>
    <mergeCell ref="H36:I36"/>
    <mergeCell ref="L36:M36"/>
    <mergeCell ref="L33:M33"/>
    <mergeCell ref="D34:F34"/>
    <mergeCell ref="H34:I34"/>
    <mergeCell ref="L34:M34"/>
    <mergeCell ref="E29:E30"/>
    <mergeCell ref="G29:G30"/>
    <mergeCell ref="I29:I30"/>
    <mergeCell ref="E28:I28"/>
    <mergeCell ref="D33:F33"/>
    <mergeCell ref="H33:I33"/>
    <mergeCell ref="D26:F26"/>
    <mergeCell ref="H26:I26"/>
    <mergeCell ref="L26:M26"/>
    <mergeCell ref="A28:D28"/>
    <mergeCell ref="A18:D18"/>
    <mergeCell ref="E18:I18"/>
    <mergeCell ref="E19:E20"/>
    <mergeCell ref="G19:G20"/>
    <mergeCell ref="I19:I20"/>
    <mergeCell ref="L23:M23"/>
    <mergeCell ref="D24:F24"/>
    <mergeCell ref="H24:I24"/>
    <mergeCell ref="L24:M24"/>
    <mergeCell ref="D25:F25"/>
    <mergeCell ref="H25:I25"/>
    <mergeCell ref="L25:M25"/>
    <mergeCell ref="D23:F23"/>
    <mergeCell ref="H23:I23"/>
    <mergeCell ref="D15:F15"/>
    <mergeCell ref="H15:I15"/>
    <mergeCell ref="L15:M15"/>
    <mergeCell ref="D16:F16"/>
    <mergeCell ref="H16:I16"/>
    <mergeCell ref="L16:M16"/>
    <mergeCell ref="D13:F13"/>
    <mergeCell ref="H13:I13"/>
    <mergeCell ref="L13:M13"/>
    <mergeCell ref="D14:F14"/>
    <mergeCell ref="H14:I14"/>
    <mergeCell ref="L14:M14"/>
    <mergeCell ref="A2:M3"/>
    <mergeCell ref="A8:D8"/>
    <mergeCell ref="E8:I8"/>
    <mergeCell ref="E9:E10"/>
    <mergeCell ref="G9:G10"/>
    <mergeCell ref="I9:I10"/>
  </mergeCells>
  <phoneticPr fontId="2"/>
  <pageMargins left="0.23622047244094491" right="0.23622047244094491" top="0.35433070866141736" bottom="0.35433070866141736"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zoomScaleNormal="100" workbookViewId="0">
      <selection activeCell="B4" sqref="B4:D15"/>
    </sheetView>
  </sheetViews>
  <sheetFormatPr defaultColWidth="13" defaultRowHeight="13.5"/>
  <cols>
    <col min="1" max="1" width="3.625" customWidth="1"/>
    <col min="2" max="4" width="6.625" customWidth="1"/>
    <col min="5" max="11" width="10.375" bestFit="1" customWidth="1"/>
    <col min="12" max="12" width="11.875" bestFit="1" customWidth="1"/>
    <col min="13" max="13" width="0" hidden="1" customWidth="1"/>
    <col min="14" max="14" width="7.5" hidden="1" customWidth="1"/>
  </cols>
  <sheetData>
    <row r="1" spans="2:14" ht="14.25" thickBot="1"/>
    <row r="2" spans="2:14">
      <c r="B2" s="279" t="s">
        <v>0</v>
      </c>
      <c r="C2" s="280"/>
      <c r="D2" s="280"/>
      <c r="E2" s="268" t="s">
        <v>15</v>
      </c>
      <c r="F2" s="268" t="s">
        <v>16</v>
      </c>
      <c r="G2" s="268" t="s">
        <v>17</v>
      </c>
      <c r="H2" s="268" t="s">
        <v>18</v>
      </c>
      <c r="I2" s="268" t="s">
        <v>19</v>
      </c>
      <c r="J2" s="268" t="s">
        <v>20</v>
      </c>
      <c r="K2" s="280" t="s">
        <v>21</v>
      </c>
      <c r="L2" s="283" t="s">
        <v>22</v>
      </c>
    </row>
    <row r="3" spans="2:14">
      <c r="B3" s="281"/>
      <c r="C3" s="282"/>
      <c r="D3" s="282"/>
      <c r="E3" s="269"/>
      <c r="F3" s="269"/>
      <c r="G3" s="269"/>
      <c r="H3" s="269"/>
      <c r="I3" s="269"/>
      <c r="J3" s="269"/>
      <c r="K3" s="282"/>
      <c r="L3" s="284"/>
    </row>
    <row r="4" spans="2:14" ht="17.100000000000001" customHeight="1">
      <c r="B4" s="247"/>
      <c r="C4" s="248"/>
      <c r="D4" s="249"/>
      <c r="E4" s="259" t="e">
        <f>リーグ表!AL4+リーグ表!AL36</f>
        <v>#VALUE!</v>
      </c>
      <c r="F4" s="259" t="e">
        <f>リーグ表!AM4+リーグ表!AM36</f>
        <v>#VALUE!</v>
      </c>
      <c r="G4" s="259" t="e">
        <f>リーグ表!AN4+リーグ表!AN36</f>
        <v>#VALUE!</v>
      </c>
      <c r="H4" s="259" t="e">
        <f>リーグ表!AO4+リーグ表!AO36</f>
        <v>#VALUE!</v>
      </c>
      <c r="I4" s="259" t="e">
        <f>リーグ表!AP4+リーグ表!AP36</f>
        <v>#VALUE!</v>
      </c>
      <c r="J4" s="259" t="e">
        <f>リーグ表!AQ4+リーグ表!AQ36</f>
        <v>#VALUE!</v>
      </c>
      <c r="K4" s="277" t="e">
        <f>H4-I4</f>
        <v>#VALUE!</v>
      </c>
      <c r="L4" s="273" t="e">
        <f>RANK(N4,N4:N19,0)</f>
        <v>#VALUE!</v>
      </c>
      <c r="N4" t="e">
        <f>(J4*10000)+(K4*500)+(H4*10)</f>
        <v>#VALUE!</v>
      </c>
    </row>
    <row r="5" spans="2:14" ht="17.100000000000001" customHeight="1">
      <c r="B5" s="262"/>
      <c r="C5" s="263"/>
      <c r="D5" s="264"/>
      <c r="E5" s="259"/>
      <c r="F5" s="259"/>
      <c r="G5" s="259"/>
      <c r="H5" s="259"/>
      <c r="I5" s="259"/>
      <c r="J5" s="259"/>
      <c r="K5" s="278"/>
      <c r="L5" s="273"/>
    </row>
    <row r="6" spans="2:14" ht="17.100000000000001" customHeight="1">
      <c r="B6" s="253"/>
      <c r="C6" s="254"/>
      <c r="D6" s="255"/>
      <c r="E6" s="260" t="e">
        <f>リーグ表!AL6+リーグ表!AL38</f>
        <v>#VALUE!</v>
      </c>
      <c r="F6" s="260" t="e">
        <f>リーグ表!AM6+リーグ表!AM38</f>
        <v>#VALUE!</v>
      </c>
      <c r="G6" s="260" t="e">
        <f>リーグ表!AN6+リーグ表!AN38</f>
        <v>#VALUE!</v>
      </c>
      <c r="H6" s="260" t="e">
        <f>リーグ表!AO6+リーグ表!AO38</f>
        <v>#VALUE!</v>
      </c>
      <c r="I6" s="260" t="e">
        <f>リーグ表!AP6+リーグ表!AP38</f>
        <v>#VALUE!</v>
      </c>
      <c r="J6" s="260" t="e">
        <f>リーグ表!AQ6+リーグ表!AQ38</f>
        <v>#VALUE!</v>
      </c>
      <c r="K6" s="274" t="e">
        <f>H6-I6</f>
        <v>#VALUE!</v>
      </c>
      <c r="L6" s="276" t="e">
        <f>RANK(N6,N4:N19,0)</f>
        <v>#VALUE!</v>
      </c>
      <c r="N6" t="e">
        <f>(J6*10000)+(K6*500)+(H6*10)</f>
        <v>#VALUE!</v>
      </c>
    </row>
    <row r="7" spans="2:14" ht="17.100000000000001" customHeight="1">
      <c r="B7" s="270"/>
      <c r="C7" s="271"/>
      <c r="D7" s="272"/>
      <c r="E7" s="260"/>
      <c r="F7" s="260"/>
      <c r="G7" s="260"/>
      <c r="H7" s="260"/>
      <c r="I7" s="260"/>
      <c r="J7" s="260"/>
      <c r="K7" s="275"/>
      <c r="L7" s="276"/>
    </row>
    <row r="8" spans="2:14" ht="17.100000000000001" customHeight="1">
      <c r="B8" s="247"/>
      <c r="C8" s="248"/>
      <c r="D8" s="248"/>
      <c r="E8" s="259" t="e">
        <f>リーグ表!AL8+リーグ表!AL40</f>
        <v>#VALUE!</v>
      </c>
      <c r="F8" s="259" t="e">
        <f>リーグ表!AM8+リーグ表!AM40</f>
        <v>#VALUE!</v>
      </c>
      <c r="G8" s="259" t="e">
        <f>リーグ表!AN8+リーグ表!AN40</f>
        <v>#VALUE!</v>
      </c>
      <c r="H8" s="259" t="e">
        <f>リーグ表!AO8+リーグ表!AO40</f>
        <v>#VALUE!</v>
      </c>
      <c r="I8" s="259" t="e">
        <f>リーグ表!AP8+リーグ表!AP40</f>
        <v>#VALUE!</v>
      </c>
      <c r="J8" s="259" t="e">
        <f>リーグ表!AQ8+リーグ表!AQ40</f>
        <v>#VALUE!</v>
      </c>
      <c r="K8" s="277" t="e">
        <f>H8-I8</f>
        <v>#VALUE!</v>
      </c>
      <c r="L8" s="273" t="e">
        <f>RANK(N8,N4:N19,0)</f>
        <v>#VALUE!</v>
      </c>
      <c r="N8" t="e">
        <f>(J8*10000)+(K8*500)+(H8*10)</f>
        <v>#VALUE!</v>
      </c>
    </row>
    <row r="9" spans="2:14" ht="17.100000000000001" customHeight="1">
      <c r="B9" s="262"/>
      <c r="C9" s="263"/>
      <c r="D9" s="263"/>
      <c r="E9" s="259"/>
      <c r="F9" s="259"/>
      <c r="G9" s="259"/>
      <c r="H9" s="259"/>
      <c r="I9" s="259"/>
      <c r="J9" s="259"/>
      <c r="K9" s="278"/>
      <c r="L9" s="273"/>
    </row>
    <row r="10" spans="2:14" ht="17.100000000000001" customHeight="1">
      <c r="B10" s="253"/>
      <c r="C10" s="254"/>
      <c r="D10" s="255"/>
      <c r="E10" s="260" t="e">
        <f>リーグ表!AL10+リーグ表!AL42</f>
        <v>#VALUE!</v>
      </c>
      <c r="F10" s="260" t="e">
        <f>リーグ表!AM10+リーグ表!AM42</f>
        <v>#VALUE!</v>
      </c>
      <c r="G10" s="260" t="e">
        <f>リーグ表!AN10+リーグ表!AN42</f>
        <v>#VALUE!</v>
      </c>
      <c r="H10" s="260" t="e">
        <f>リーグ表!AO10+リーグ表!AO42</f>
        <v>#VALUE!</v>
      </c>
      <c r="I10" s="260" t="e">
        <f>リーグ表!AP10+リーグ表!AP42</f>
        <v>#VALUE!</v>
      </c>
      <c r="J10" s="260" t="e">
        <f>リーグ表!AQ10+リーグ表!AQ42</f>
        <v>#VALUE!</v>
      </c>
      <c r="K10" s="274" t="e">
        <f>H10-I10</f>
        <v>#VALUE!</v>
      </c>
      <c r="L10" s="276" t="e">
        <f>RANK(N10,N4:N19,0)</f>
        <v>#VALUE!</v>
      </c>
      <c r="N10" t="e">
        <f>(J10*10000)+(K10*500)+(H10*10)</f>
        <v>#VALUE!</v>
      </c>
    </row>
    <row r="11" spans="2:14" ht="17.100000000000001" customHeight="1">
      <c r="B11" s="270"/>
      <c r="C11" s="271"/>
      <c r="D11" s="272"/>
      <c r="E11" s="260"/>
      <c r="F11" s="260"/>
      <c r="G11" s="260"/>
      <c r="H11" s="260"/>
      <c r="I11" s="260"/>
      <c r="J11" s="260"/>
      <c r="K11" s="275"/>
      <c r="L11" s="276"/>
    </row>
    <row r="12" spans="2:14" ht="17.100000000000001" customHeight="1">
      <c r="B12" s="247"/>
      <c r="C12" s="248"/>
      <c r="D12" s="249"/>
      <c r="E12" s="259" t="e">
        <f>リーグ表!AL12+リーグ表!AL44</f>
        <v>#VALUE!</v>
      </c>
      <c r="F12" s="259" t="e">
        <f>リーグ表!AM12+リーグ表!AM44</f>
        <v>#VALUE!</v>
      </c>
      <c r="G12" s="259" t="e">
        <f>リーグ表!AN12+リーグ表!AN44</f>
        <v>#VALUE!</v>
      </c>
      <c r="H12" s="259" t="e">
        <f>リーグ表!AO12+リーグ表!AO44</f>
        <v>#VALUE!</v>
      </c>
      <c r="I12" s="259" t="e">
        <f>リーグ表!AP12+リーグ表!AP44</f>
        <v>#VALUE!</v>
      </c>
      <c r="J12" s="259" t="e">
        <f>リーグ表!AQ12+リーグ表!AQ44</f>
        <v>#VALUE!</v>
      </c>
      <c r="K12" s="277" t="e">
        <f>H12-I12</f>
        <v>#VALUE!</v>
      </c>
      <c r="L12" s="273" t="e">
        <f>RANK(N12,N4:N19,0)</f>
        <v>#VALUE!</v>
      </c>
      <c r="N12" t="e">
        <f>(J12*10000)+(K12*500)+(H12*10)</f>
        <v>#VALUE!</v>
      </c>
    </row>
    <row r="13" spans="2:14" ht="17.100000000000001" customHeight="1">
      <c r="B13" s="262"/>
      <c r="C13" s="263"/>
      <c r="D13" s="264"/>
      <c r="E13" s="259"/>
      <c r="F13" s="259"/>
      <c r="G13" s="259"/>
      <c r="H13" s="259"/>
      <c r="I13" s="259"/>
      <c r="J13" s="259"/>
      <c r="K13" s="278"/>
      <c r="L13" s="273"/>
    </row>
    <row r="14" spans="2:14" ht="17.100000000000001" customHeight="1">
      <c r="B14" s="253"/>
      <c r="C14" s="254"/>
      <c r="D14" s="255"/>
      <c r="E14" s="260" t="e">
        <f>リーグ表!AL14+リーグ表!AL46</f>
        <v>#VALUE!</v>
      </c>
      <c r="F14" s="260" t="e">
        <f>リーグ表!AM14+リーグ表!AM46</f>
        <v>#VALUE!</v>
      </c>
      <c r="G14" s="260" t="e">
        <f>リーグ表!AN14+リーグ表!AN46</f>
        <v>#VALUE!</v>
      </c>
      <c r="H14" s="260" t="e">
        <f>リーグ表!AO14+リーグ表!AO46</f>
        <v>#VALUE!</v>
      </c>
      <c r="I14" s="260" t="e">
        <f>リーグ表!AP14+リーグ表!AP46</f>
        <v>#VALUE!</v>
      </c>
      <c r="J14" s="260" t="e">
        <f>リーグ表!AQ14+リーグ表!AQ46</f>
        <v>#VALUE!</v>
      </c>
      <c r="K14" s="274" t="e">
        <f>H14-I14</f>
        <v>#VALUE!</v>
      </c>
      <c r="L14" s="276" t="e">
        <f>RANK(N14,N4:N19,0)</f>
        <v>#VALUE!</v>
      </c>
      <c r="N14" t="e">
        <f>(J14*10000)+(K14*500)+(H14*10)</f>
        <v>#VALUE!</v>
      </c>
    </row>
    <row r="15" spans="2:14" ht="17.100000000000001" customHeight="1">
      <c r="B15" s="265"/>
      <c r="C15" s="266"/>
      <c r="D15" s="267"/>
      <c r="E15" s="260"/>
      <c r="F15" s="260"/>
      <c r="G15" s="260"/>
      <c r="H15" s="260"/>
      <c r="I15" s="260"/>
      <c r="J15" s="260"/>
      <c r="K15" s="275"/>
      <c r="L15" s="276"/>
    </row>
    <row r="16" spans="2:14" ht="17.100000000000001" customHeight="1">
      <c r="B16" s="247"/>
      <c r="C16" s="248"/>
      <c r="D16" s="249"/>
      <c r="E16" s="259" t="e">
        <f>リーグ表!AL16+リーグ表!AL48</f>
        <v>#VALUE!</v>
      </c>
      <c r="F16" s="259" t="e">
        <f>リーグ表!AM16+リーグ表!AM48</f>
        <v>#VALUE!</v>
      </c>
      <c r="G16" s="259" t="e">
        <f>リーグ表!AN16+リーグ表!AN48</f>
        <v>#VALUE!</v>
      </c>
      <c r="H16" s="259" t="e">
        <f>リーグ表!AO16+リーグ表!AO48</f>
        <v>#VALUE!</v>
      </c>
      <c r="I16" s="259" t="e">
        <f>リーグ表!AP16+リーグ表!AP48</f>
        <v>#VALUE!</v>
      </c>
      <c r="J16" s="259" t="e">
        <f>リーグ表!AQ16+リーグ表!AQ48</f>
        <v>#VALUE!</v>
      </c>
      <c r="K16" s="277" t="e">
        <f>H16-I16</f>
        <v>#VALUE!</v>
      </c>
      <c r="L16" s="273" t="e">
        <f>RANK(N16,N4:N19,0)</f>
        <v>#VALUE!</v>
      </c>
      <c r="N16" t="e">
        <f>(J16*10000)+(K16*500)+(H16*10)</f>
        <v>#VALUE!</v>
      </c>
    </row>
    <row r="17" spans="2:14" ht="17.100000000000001" customHeight="1">
      <c r="B17" s="250"/>
      <c r="C17" s="251"/>
      <c r="D17" s="252"/>
      <c r="E17" s="259"/>
      <c r="F17" s="259"/>
      <c r="G17" s="259"/>
      <c r="H17" s="259"/>
      <c r="I17" s="259"/>
      <c r="J17" s="259"/>
      <c r="K17" s="278"/>
      <c r="L17" s="273"/>
    </row>
    <row r="18" spans="2:14" ht="17.100000000000001" customHeight="1">
      <c r="B18" s="253"/>
      <c r="C18" s="254"/>
      <c r="D18" s="255"/>
      <c r="E18" s="260" t="e">
        <f>リーグ表!AL18+リーグ表!AL50</f>
        <v>#VALUE!</v>
      </c>
      <c r="F18" s="260" t="e">
        <f>リーグ表!AM18+リーグ表!AM50</f>
        <v>#VALUE!</v>
      </c>
      <c r="G18" s="260" t="e">
        <f>リーグ表!AN18+リーグ表!AN50</f>
        <v>#VALUE!</v>
      </c>
      <c r="H18" s="260" t="e">
        <f>リーグ表!AO18+リーグ表!AO50</f>
        <v>#VALUE!</v>
      </c>
      <c r="I18" s="260" t="e">
        <f>リーグ表!AP18+リーグ表!AP50</f>
        <v>#VALUE!</v>
      </c>
      <c r="J18" s="260" t="e">
        <f>リーグ表!AQ18+リーグ表!AQ50</f>
        <v>#VALUE!</v>
      </c>
      <c r="K18" s="274" t="e">
        <f>H18-I18</f>
        <v>#VALUE!</v>
      </c>
      <c r="L18" s="276" t="e">
        <f>RANK(N18,N4:N19,0)</f>
        <v>#VALUE!</v>
      </c>
      <c r="N18" t="e">
        <f>(J18*10000)+(K18*500)+(H18*10)</f>
        <v>#VALUE!</v>
      </c>
    </row>
    <row r="19" spans="2:14" ht="18" customHeight="1" thickBot="1">
      <c r="B19" s="256"/>
      <c r="C19" s="257"/>
      <c r="D19" s="258"/>
      <c r="E19" s="261"/>
      <c r="F19" s="261"/>
      <c r="G19" s="261"/>
      <c r="H19" s="261"/>
      <c r="I19" s="261"/>
      <c r="J19" s="261"/>
      <c r="K19" s="286"/>
      <c r="L19" s="285"/>
    </row>
  </sheetData>
  <mergeCells count="81">
    <mergeCell ref="L18:L19"/>
    <mergeCell ref="F16:F17"/>
    <mergeCell ref="F18:F19"/>
    <mergeCell ref="G18:G19"/>
    <mergeCell ref="H18:H19"/>
    <mergeCell ref="I18:I19"/>
    <mergeCell ref="J18:J19"/>
    <mergeCell ref="K18:K19"/>
    <mergeCell ref="K16:K17"/>
    <mergeCell ref="G16:G17"/>
    <mergeCell ref="H16:H17"/>
    <mergeCell ref="I16:I17"/>
    <mergeCell ref="J16:J17"/>
    <mergeCell ref="J14:J15"/>
    <mergeCell ref="F14:F15"/>
    <mergeCell ref="G14:G15"/>
    <mergeCell ref="H14:H15"/>
    <mergeCell ref="I14:I15"/>
    <mergeCell ref="F12:F13"/>
    <mergeCell ref="G12:G13"/>
    <mergeCell ref="H12:H13"/>
    <mergeCell ref="I12:I13"/>
    <mergeCell ref="F6:F7"/>
    <mergeCell ref="G6:G7"/>
    <mergeCell ref="H6:H7"/>
    <mergeCell ref="I6:I7"/>
    <mergeCell ref="F8:F9"/>
    <mergeCell ref="G8:G9"/>
    <mergeCell ref="F10:F11"/>
    <mergeCell ref="G10:G11"/>
    <mergeCell ref="H10:H11"/>
    <mergeCell ref="J12:J13"/>
    <mergeCell ref="B2:D3"/>
    <mergeCell ref="L12:L13"/>
    <mergeCell ref="L14:L15"/>
    <mergeCell ref="L16:L17"/>
    <mergeCell ref="I10:I11"/>
    <mergeCell ref="K12:K13"/>
    <mergeCell ref="K14:K15"/>
    <mergeCell ref="K8:K9"/>
    <mergeCell ref="L8:L9"/>
    <mergeCell ref="J10:J11"/>
    <mergeCell ref="K10:K11"/>
    <mergeCell ref="L10:L11"/>
    <mergeCell ref="B10:D11"/>
    <mergeCell ref="K2:K3"/>
    <mergeCell ref="L2:L3"/>
    <mergeCell ref="L4:L5"/>
    <mergeCell ref="J6:J7"/>
    <mergeCell ref="K6:K7"/>
    <mergeCell ref="L6:L7"/>
    <mergeCell ref="J4:J5"/>
    <mergeCell ref="K4:K5"/>
    <mergeCell ref="E10:E11"/>
    <mergeCell ref="F4:F5"/>
    <mergeCell ref="G4:G5"/>
    <mergeCell ref="H8:H9"/>
    <mergeCell ref="I8:I9"/>
    <mergeCell ref="I4:I5"/>
    <mergeCell ref="E4:E5"/>
    <mergeCell ref="E6:E7"/>
    <mergeCell ref="H4:H5"/>
    <mergeCell ref="I2:I3"/>
    <mergeCell ref="J2:J3"/>
    <mergeCell ref="B4:D5"/>
    <mergeCell ref="B6:D7"/>
    <mergeCell ref="E8:E9"/>
    <mergeCell ref="B8:D9"/>
    <mergeCell ref="J8:J9"/>
    <mergeCell ref="E2:E3"/>
    <mergeCell ref="F2:F3"/>
    <mergeCell ref="G2:G3"/>
    <mergeCell ref="H2:H3"/>
    <mergeCell ref="B16:D17"/>
    <mergeCell ref="B18:D19"/>
    <mergeCell ref="E12:E13"/>
    <mergeCell ref="E14:E15"/>
    <mergeCell ref="E16:E17"/>
    <mergeCell ref="E18:E19"/>
    <mergeCell ref="B12:D13"/>
    <mergeCell ref="B14:D15"/>
  </mergeCells>
  <phoneticPr fontId="2"/>
  <printOptions horizontalCentered="1" verticalCentered="1"/>
  <pageMargins left="0.79" right="0.79" top="0.98" bottom="0.98" header="0.51" footer="0.51"/>
  <pageSetup paperSize="10" scale="76" orientation="portrait" horizontalDpi="4294967292" verticalDpi="4294967292" r:id="rId1"/>
  <headerFooter alignWithMargins="0">
    <oddHeader>&amp;F</oddHead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63"/>
  <sheetViews>
    <sheetView tabSelected="1" workbookViewId="0">
      <selection activeCell="N24" sqref="N24"/>
    </sheetView>
  </sheetViews>
  <sheetFormatPr defaultColWidth="13.875" defaultRowHeight="12"/>
  <cols>
    <col min="1" max="1" width="3.5" style="3" customWidth="1"/>
    <col min="2" max="2" width="4.5" style="3" customWidth="1"/>
    <col min="3" max="3" width="8" style="3" customWidth="1"/>
    <col min="4" max="4" width="7" style="3" customWidth="1"/>
    <col min="5" max="5" width="2.5" style="3" customWidth="1"/>
    <col min="6" max="6" width="7" style="3" customWidth="1"/>
    <col min="7" max="7" width="8" style="3" customWidth="1"/>
    <col min="8" max="9" width="3.5" style="3" customWidth="1"/>
    <col min="10" max="10" width="7" style="3" customWidth="1"/>
    <col min="11" max="34" width="3.5" style="3" customWidth="1"/>
    <col min="35" max="35" width="0.125" style="3" customWidth="1"/>
    <col min="36" max="36" width="3.5" style="3" hidden="1" customWidth="1"/>
    <col min="37" max="37" width="0.125" style="3" customWidth="1"/>
    <col min="38" max="44" width="7" style="3" customWidth="1"/>
    <col min="45" max="45" width="4.625" style="3" hidden="1" customWidth="1"/>
    <col min="46" max="46" width="7.5" style="3" hidden="1" customWidth="1"/>
    <col min="47" max="47" width="4.625" style="3" customWidth="1"/>
    <col min="48" max="16384" width="13.875" style="3"/>
  </cols>
  <sheetData>
    <row r="1" spans="2:46" s="1" customFormat="1"/>
    <row r="2" spans="2:46">
      <c r="B2" s="2"/>
      <c r="C2" s="2" t="s">
        <v>0</v>
      </c>
      <c r="D2" s="302" t="s">
        <v>1</v>
      </c>
      <c r="E2" s="303"/>
      <c r="F2" s="304"/>
      <c r="G2" s="2" t="s">
        <v>0</v>
      </c>
      <c r="I2" s="305" t="s">
        <v>2</v>
      </c>
      <c r="J2" s="306" t="s">
        <v>11</v>
      </c>
      <c r="K2" s="306" t="s">
        <v>3</v>
      </c>
      <c r="L2" s="306"/>
      <c r="M2" s="306"/>
      <c r="N2" s="307" t="str">
        <f>IF($K4="","",$K4)</f>
        <v>佐野日中</v>
      </c>
      <c r="O2" s="307"/>
      <c r="P2" s="307"/>
      <c r="Q2" s="307" t="str">
        <f>IF($K6="","",$K6)</f>
        <v>大内中</v>
      </c>
      <c r="R2" s="307"/>
      <c r="S2" s="307"/>
      <c r="T2" s="307" t="str">
        <f>IF($K8="","",$K8)</f>
        <v>陽西中</v>
      </c>
      <c r="U2" s="307"/>
      <c r="V2" s="307"/>
      <c r="W2" s="307" t="str">
        <f>IF($K10="","",$K10)</f>
        <v>氏家中</v>
      </c>
      <c r="X2" s="307"/>
      <c r="Y2" s="307"/>
      <c r="Z2" s="307" t="str">
        <f>IF($K12="","",$K12)</f>
        <v>今市中</v>
      </c>
      <c r="AA2" s="307"/>
      <c r="AB2" s="307"/>
      <c r="AC2" s="314" t="str">
        <f>IF($K14="","",$K14)</f>
        <v>姿川中</v>
      </c>
      <c r="AD2" s="314"/>
      <c r="AE2" s="314"/>
      <c r="AF2" s="314" t="str">
        <f>IF($K16="","",$K16)</f>
        <v>真岡西中</v>
      </c>
      <c r="AG2" s="314"/>
      <c r="AH2" s="314"/>
      <c r="AI2" s="316" t="str">
        <f>IF($K18="","",$K18)</f>
        <v/>
      </c>
      <c r="AJ2" s="317"/>
      <c r="AK2" s="318"/>
      <c r="AL2" s="306" t="s">
        <v>4</v>
      </c>
      <c r="AM2" s="306" t="s">
        <v>5</v>
      </c>
      <c r="AN2" s="306" t="s">
        <v>6</v>
      </c>
      <c r="AO2" s="306" t="s">
        <v>7</v>
      </c>
      <c r="AP2" s="306" t="s">
        <v>8</v>
      </c>
      <c r="AQ2" s="306" t="s">
        <v>9</v>
      </c>
      <c r="AR2" s="315" t="s">
        <v>10</v>
      </c>
    </row>
    <row r="3" spans="2:46">
      <c r="B3" s="2">
        <v>1</v>
      </c>
      <c r="C3" s="12" t="str">
        <f>K6</f>
        <v>大内中</v>
      </c>
      <c r="D3" s="14">
        <v>0</v>
      </c>
      <c r="E3" s="13" t="s">
        <v>13</v>
      </c>
      <c r="F3" s="15">
        <v>0</v>
      </c>
      <c r="G3" s="12" t="str">
        <f>N2</f>
        <v>佐野日中</v>
      </c>
      <c r="I3" s="305"/>
      <c r="J3" s="306"/>
      <c r="K3" s="306"/>
      <c r="L3" s="306"/>
      <c r="M3" s="306"/>
      <c r="N3" s="307"/>
      <c r="O3" s="307"/>
      <c r="P3" s="307"/>
      <c r="Q3" s="307"/>
      <c r="R3" s="307"/>
      <c r="S3" s="307"/>
      <c r="T3" s="307"/>
      <c r="U3" s="307"/>
      <c r="V3" s="307"/>
      <c r="W3" s="307"/>
      <c r="X3" s="307"/>
      <c r="Y3" s="307"/>
      <c r="Z3" s="307"/>
      <c r="AA3" s="307"/>
      <c r="AB3" s="307"/>
      <c r="AC3" s="314"/>
      <c r="AD3" s="314"/>
      <c r="AE3" s="314"/>
      <c r="AF3" s="314"/>
      <c r="AG3" s="314"/>
      <c r="AH3" s="314"/>
      <c r="AI3" s="319"/>
      <c r="AJ3" s="320"/>
      <c r="AK3" s="321"/>
      <c r="AL3" s="306"/>
      <c r="AM3" s="306"/>
      <c r="AN3" s="306"/>
      <c r="AO3" s="306"/>
      <c r="AP3" s="306"/>
      <c r="AQ3" s="306"/>
      <c r="AR3" s="315"/>
      <c r="AS3" s="4"/>
    </row>
    <row r="4" spans="2:46">
      <c r="B4" s="2">
        <v>2</v>
      </c>
      <c r="C4" s="12" t="str">
        <f>K8</f>
        <v>陽西中</v>
      </c>
      <c r="D4" s="14"/>
      <c r="E4" s="13" t="s">
        <v>12</v>
      </c>
      <c r="F4" s="15"/>
      <c r="G4" s="12" t="str">
        <f>N2</f>
        <v>佐野日中</v>
      </c>
      <c r="I4" s="329">
        <v>1</v>
      </c>
      <c r="J4" s="294">
        <f>IF(COUNTIF(N4:AK4,"")=24,"",RANK(AT4,$AT$4:$AT$19,0))</f>
        <v>3</v>
      </c>
      <c r="K4" s="324" t="s">
        <v>222</v>
      </c>
      <c r="L4" s="254"/>
      <c r="M4" s="255"/>
      <c r="N4" s="308"/>
      <c r="O4" s="297"/>
      <c r="P4" s="309"/>
      <c r="Q4" s="290" t="str">
        <f>IF(N6="○","●",IF(N6="●","○",IF(N6="","","△")))</f>
        <v>△</v>
      </c>
      <c r="R4" s="288"/>
      <c r="S4" s="313"/>
      <c r="T4" s="290" t="str">
        <f>IF(N8="○","●",IF(N8="●","○",IF(N8="","","△")))</f>
        <v/>
      </c>
      <c r="U4" s="288"/>
      <c r="V4" s="313"/>
      <c r="W4" s="290" t="str">
        <f>IF(N10="○","●",IF(N10="●","○",IF(N10="","","△")))</f>
        <v/>
      </c>
      <c r="X4" s="288"/>
      <c r="Y4" s="313"/>
      <c r="Z4" s="290" t="str">
        <f>IF(N12="○","●",IF(N12="●","○",IF(N12="","","△")))</f>
        <v/>
      </c>
      <c r="AA4" s="288"/>
      <c r="AB4" s="313"/>
      <c r="AC4" s="290" t="str">
        <f>IF(N14="○","●",IF(N14="●","○",IF(N14="","","△")))</f>
        <v/>
      </c>
      <c r="AD4" s="288"/>
      <c r="AE4" s="289"/>
      <c r="AF4" s="290" t="str">
        <f>IF(N16="○","●",IF(N16="●","○",IF(N16="","","△")))</f>
        <v>●</v>
      </c>
      <c r="AG4" s="288"/>
      <c r="AH4" s="289"/>
      <c r="AI4" s="287" t="str">
        <f>IF(N18="○","●",IF(N18="●","○",IF(N18="","","△")))</f>
        <v/>
      </c>
      <c r="AJ4" s="288"/>
      <c r="AK4" s="289"/>
      <c r="AL4" s="306">
        <f>IF(COUNTIF(N4:AK4,"")=24,"",COUNTIF(N4:AK4,"○"))</f>
        <v>0</v>
      </c>
      <c r="AM4" s="306">
        <f>IF(COUNTIF(N4:AK4,"")=24,"",COUNTIF(N4:AK4,"●"))</f>
        <v>1</v>
      </c>
      <c r="AN4" s="306">
        <f>IF(COUNTIF(N4:AK4,"")=24,"",COUNTIF(N4:AK4,"△"))</f>
        <v>1</v>
      </c>
      <c r="AO4" s="306">
        <f>IF(COUNTIF(N4:AK4,"")=24,"",IF(N5="",0,N5)+IF(Q5="",0,Q5)+IF(T5="",0,T5)+IF(W5="",0,W5)+IF(Z5="",0,Z5)+IF(AC5="",0,AC5)+IF(AF5="",0,AF5)+IF(AI5="",0,AI5))</f>
        <v>0</v>
      </c>
      <c r="AP4" s="306">
        <f>IF(COUNTIF(N4:AK4,"")=24,"",IF(P5="",0,P5)+IF(S5="",0,S5)+IF(V5="",0,V5)+IF(Y5="",0,Y5)+IF(AB5="",0,AB5)+IF(AE5="",0,AE5)+IF(AH5="",0,AH5)+IF(AK5="",0,AK5))</f>
        <v>3</v>
      </c>
      <c r="AQ4" s="306">
        <f>IF(COUNTIF(N4:AK4,"")=24,"",AL4*3+AN4)</f>
        <v>1</v>
      </c>
      <c r="AR4" s="306">
        <f>IF(COUNTIF(N4:AK4,"")=24,"",AO4-AP4)</f>
        <v>-3</v>
      </c>
      <c r="AS4" s="5"/>
      <c r="AT4" s="6">
        <f>IF(COUNTIF(N4:AK4,"")=24,"",IF(AQ4="",0,AQ4*10000)+IF(AR4="",0,AR4*500)+IF(AO4="",0,AO4*10))</f>
        <v>8500</v>
      </c>
    </row>
    <row r="5" spans="2:46">
      <c r="B5" s="2">
        <v>3</v>
      </c>
      <c r="C5" s="12" t="str">
        <f>K10</f>
        <v>氏家中</v>
      </c>
      <c r="D5" s="14"/>
      <c r="E5" s="13" t="s">
        <v>12</v>
      </c>
      <c r="F5" s="15"/>
      <c r="G5" s="12" t="str">
        <f>N2</f>
        <v>佐野日中</v>
      </c>
      <c r="I5" s="323"/>
      <c r="J5" s="295"/>
      <c r="K5" s="325"/>
      <c r="L5" s="271"/>
      <c r="M5" s="272"/>
      <c r="N5" s="310"/>
      <c r="O5" s="311"/>
      <c r="P5" s="312"/>
      <c r="Q5" s="7">
        <f>IF(P7="","",P7)</f>
        <v>0</v>
      </c>
      <c r="R5" s="8" t="s">
        <v>14</v>
      </c>
      <c r="S5" s="9">
        <f>IF(N7="","",N7)</f>
        <v>0</v>
      </c>
      <c r="T5" s="7" t="str">
        <f>IF(P9="","",P9)</f>
        <v/>
      </c>
      <c r="U5" s="8" t="s">
        <v>14</v>
      </c>
      <c r="V5" s="9" t="str">
        <f>IF(N9="","",N9)</f>
        <v/>
      </c>
      <c r="W5" s="10" t="str">
        <f>IF(P11="","",P11)</f>
        <v/>
      </c>
      <c r="X5" s="8" t="s">
        <v>14</v>
      </c>
      <c r="Y5" s="9" t="str">
        <f>IF(N11="","",N11)</f>
        <v/>
      </c>
      <c r="Z5" s="10" t="str">
        <f>IF(P13="","",P13)</f>
        <v/>
      </c>
      <c r="AA5" s="8" t="s">
        <v>14</v>
      </c>
      <c r="AB5" s="9" t="str">
        <f>IF(N13="","",N13)</f>
        <v/>
      </c>
      <c r="AC5" s="10" t="str">
        <f>IF(P15="","",P15)</f>
        <v/>
      </c>
      <c r="AD5" s="8" t="s">
        <v>14</v>
      </c>
      <c r="AE5" s="9" t="str">
        <f>IF(N15="","",N15)</f>
        <v/>
      </c>
      <c r="AF5" s="10">
        <f>IF(P17="","",P17)</f>
        <v>0</v>
      </c>
      <c r="AG5" s="8" t="s">
        <v>14</v>
      </c>
      <c r="AH5" s="9">
        <f>IF(N17="","",N17)</f>
        <v>3</v>
      </c>
      <c r="AI5" s="10" t="str">
        <f>IF(P19="","",P19)</f>
        <v/>
      </c>
      <c r="AJ5" s="8" t="s">
        <v>14</v>
      </c>
      <c r="AK5" s="9" t="str">
        <f>IF(N19="","",N19)</f>
        <v/>
      </c>
      <c r="AL5" s="306"/>
      <c r="AM5" s="306"/>
      <c r="AN5" s="306"/>
      <c r="AO5" s="306"/>
      <c r="AP5" s="306"/>
      <c r="AQ5" s="306"/>
      <c r="AR5" s="306"/>
      <c r="AS5" s="11"/>
      <c r="AT5" s="6"/>
    </row>
    <row r="6" spans="2:46">
      <c r="B6" s="2">
        <v>4</v>
      </c>
      <c r="C6" s="12" t="str">
        <f>K12</f>
        <v>今市中</v>
      </c>
      <c r="D6" s="14"/>
      <c r="E6" s="13" t="s">
        <v>12</v>
      </c>
      <c r="F6" s="15"/>
      <c r="G6" s="12" t="str">
        <f>N2</f>
        <v>佐野日中</v>
      </c>
      <c r="I6" s="322">
        <v>2</v>
      </c>
      <c r="J6" s="294">
        <f>IF(COUNTIF(N6:AK6,"")=24,"",RANK(AT6,$AT$4:$AT$19,0))</f>
        <v>4</v>
      </c>
      <c r="K6" s="324" t="s">
        <v>223</v>
      </c>
      <c r="L6" s="254"/>
      <c r="M6" s="255"/>
      <c r="N6" s="290" t="str">
        <f>IF(N7&gt;P7,"○",IF(N7&lt;P7,"●",IF(N7="","","△")))</f>
        <v>△</v>
      </c>
      <c r="O6" s="288"/>
      <c r="P6" s="289"/>
      <c r="Q6" s="296"/>
      <c r="R6" s="297"/>
      <c r="S6" s="309"/>
      <c r="T6" s="290" t="str">
        <f>IF(Q8="○","●",IF(Q8="●","○",IF(Q8="","","△")))</f>
        <v/>
      </c>
      <c r="U6" s="288"/>
      <c r="V6" s="313"/>
      <c r="W6" s="290" t="str">
        <f>IF(Q10="○","●",IF(Q10="●","○",IF(Q10="","","△")))</f>
        <v>●</v>
      </c>
      <c r="X6" s="288"/>
      <c r="Y6" s="313"/>
      <c r="Z6" s="290" t="str">
        <f>IF(Q12="○","●",IF(Q12="●","○",IF(Q12="","","△")))</f>
        <v/>
      </c>
      <c r="AA6" s="288"/>
      <c r="AB6" s="313"/>
      <c r="AC6" s="290" t="str">
        <f>IF(Q14="○","●",IF(Q14="●","○",IF(Q14="","","△")))</f>
        <v/>
      </c>
      <c r="AD6" s="288"/>
      <c r="AE6" s="289"/>
      <c r="AF6" s="290" t="str">
        <f>IF(Q16="○","●",IF(Q16="●","○",IF(Q16="","","△")))</f>
        <v/>
      </c>
      <c r="AG6" s="288"/>
      <c r="AH6" s="289"/>
      <c r="AI6" s="287" t="str">
        <f>IF(Q18="○","●",IF(Q18="●","○",IF(Q18="","","△")))</f>
        <v/>
      </c>
      <c r="AJ6" s="288"/>
      <c r="AK6" s="289"/>
      <c r="AL6" s="306">
        <f>IF(COUNTIF(N6:AK6,"")=24,"",COUNTIF(N6:AK6,"○"))</f>
        <v>0</v>
      </c>
      <c r="AM6" s="306">
        <f>IF(COUNTIF(N6:AK6,"")=24,"",COUNTIF(N6:AK6,"●"))</f>
        <v>1</v>
      </c>
      <c r="AN6" s="306">
        <f>IF(COUNTIF(N6:AK6,"")=24,"",COUNTIF(N6:AK6,"△"))</f>
        <v>1</v>
      </c>
      <c r="AO6" s="306">
        <f>IF(COUNTIF(N6:AK6,"")=24,"",IF(N7="",0,N7)+IF(Q7="",0,Q7)+IF(T7="",0,T7)+IF(W7="",0,W7)+IF(Z7="",0,Z7)+IF(AC7="",0,AC7)+IF(AF7="",0,AF7)+IF(AI7="",0,AI7))</f>
        <v>0</v>
      </c>
      <c r="AP6" s="306">
        <f>IF(COUNTIF(N6:AK6,"")=24,"",IF(P7="",0,P7)+IF(S7="",0,S7)+IF(V7="",0,V7)+IF(Y7="",0,Y7)+IF(AB7="",0,AB7)+IF(AE7="",0,AE7)+IF(AH7="",0,AH7)+IF(AK7="",0,AK7))</f>
        <v>7</v>
      </c>
      <c r="AQ6" s="306">
        <f>IF(COUNTIF(N6:AK6,"")=24,"",AL6*3+AN6)</f>
        <v>1</v>
      </c>
      <c r="AR6" s="306">
        <f>IF(COUNTIF(N6:AK6,"")=24,"",AO6-AP6)</f>
        <v>-7</v>
      </c>
      <c r="AS6" s="5"/>
      <c r="AT6" s="6">
        <f>IF(COUNTIF(N6:AK6,"")=24,"",IF(AQ6="",0,AQ6*10000)+IF(AR6="",0,AR6*500)+IF(AO6="",0,AO6*10))</f>
        <v>6500</v>
      </c>
    </row>
    <row r="7" spans="2:46">
      <c r="B7" s="2">
        <v>5</v>
      </c>
      <c r="C7" s="12" t="str">
        <f>K14</f>
        <v>姿川中</v>
      </c>
      <c r="D7" s="14"/>
      <c r="E7" s="13" t="s">
        <v>12</v>
      </c>
      <c r="F7" s="15"/>
      <c r="G7" s="12" t="str">
        <f>N2</f>
        <v>佐野日中</v>
      </c>
      <c r="I7" s="323"/>
      <c r="J7" s="295"/>
      <c r="K7" s="325"/>
      <c r="L7" s="271"/>
      <c r="M7" s="272"/>
      <c r="N7" s="10">
        <f>IF(D3="","",D3)</f>
        <v>0</v>
      </c>
      <c r="O7" s="8" t="s">
        <v>14</v>
      </c>
      <c r="P7" s="10">
        <f>IF(F3="","",F3)</f>
        <v>0</v>
      </c>
      <c r="Q7" s="326"/>
      <c r="R7" s="327"/>
      <c r="S7" s="328"/>
      <c r="T7" s="10" t="str">
        <f>IF(S9="","",S9)</f>
        <v/>
      </c>
      <c r="U7" s="8" t="s">
        <v>14</v>
      </c>
      <c r="V7" s="9" t="str">
        <f>IF(Q9="","",Q9)</f>
        <v/>
      </c>
      <c r="W7" s="10">
        <f>IF(S11="","",S11)</f>
        <v>0</v>
      </c>
      <c r="X7" s="8" t="s">
        <v>14</v>
      </c>
      <c r="Y7" s="9">
        <f>IF(Q11="","",Q11)</f>
        <v>7</v>
      </c>
      <c r="Z7" s="10" t="str">
        <f>IF(S13="","",S13)</f>
        <v/>
      </c>
      <c r="AA7" s="8" t="s">
        <v>14</v>
      </c>
      <c r="AB7" s="9" t="str">
        <f>IF(Q13="","",Q13)</f>
        <v/>
      </c>
      <c r="AC7" s="10" t="str">
        <f>IF(S15="","",S15)</f>
        <v/>
      </c>
      <c r="AD7" s="8" t="s">
        <v>14</v>
      </c>
      <c r="AE7" s="9" t="str">
        <f>IF(Q15="","",Q15)</f>
        <v/>
      </c>
      <c r="AF7" s="10" t="str">
        <f>IF(S17="","",S17)</f>
        <v/>
      </c>
      <c r="AG7" s="8" t="s">
        <v>14</v>
      </c>
      <c r="AH7" s="9" t="str">
        <f>IF(Q17="","",Q17)</f>
        <v/>
      </c>
      <c r="AI7" s="10" t="str">
        <f>IF(S19="","",S19)</f>
        <v/>
      </c>
      <c r="AJ7" s="8" t="s">
        <v>14</v>
      </c>
      <c r="AK7" s="9" t="str">
        <f>IF(Q19="","",Q19)</f>
        <v/>
      </c>
      <c r="AL7" s="306"/>
      <c r="AM7" s="306"/>
      <c r="AN7" s="306"/>
      <c r="AO7" s="306"/>
      <c r="AP7" s="306"/>
      <c r="AQ7" s="306"/>
      <c r="AR7" s="306"/>
      <c r="AS7" s="11"/>
      <c r="AT7" s="6"/>
    </row>
    <row r="8" spans="2:46">
      <c r="B8" s="2">
        <v>6</v>
      </c>
      <c r="C8" s="12" t="str">
        <f>K16</f>
        <v>真岡西中</v>
      </c>
      <c r="D8" s="14">
        <v>3</v>
      </c>
      <c r="E8" s="13" t="s">
        <v>12</v>
      </c>
      <c r="F8" s="15">
        <v>0</v>
      </c>
      <c r="G8" s="12" t="str">
        <f>N2</f>
        <v>佐野日中</v>
      </c>
      <c r="I8" s="322">
        <v>3</v>
      </c>
      <c r="J8" s="294" t="str">
        <f>IF(COUNTIF(N8:AK8,"")=24,"",RANK(AT8,$AT$4:$AT$19,0))</f>
        <v/>
      </c>
      <c r="K8" s="330" t="s">
        <v>224</v>
      </c>
      <c r="L8" s="331"/>
      <c r="M8" s="331"/>
      <c r="N8" s="287" t="str">
        <f>IF(N9&gt;P9,"○",IF(N9&lt;P9,"●",IF(N9="","","△")))</f>
        <v/>
      </c>
      <c r="O8" s="288"/>
      <c r="P8" s="288"/>
      <c r="Q8" s="287" t="str">
        <f>IF(Q9&gt;S9,"○",IF(Q9&lt;S9,"●",IF(Q9="","","△")))</f>
        <v/>
      </c>
      <c r="R8" s="288"/>
      <c r="S8" s="289"/>
      <c r="T8" s="297"/>
      <c r="U8" s="297"/>
      <c r="V8" s="309"/>
      <c r="W8" s="290" t="str">
        <f>IF(T10="○","●",IF(T10="●","○",IF(T10="","","△")))</f>
        <v/>
      </c>
      <c r="X8" s="288"/>
      <c r="Y8" s="313"/>
      <c r="Z8" s="290" t="str">
        <f>IF(T12="○","●",IF(T12="●","○",IF(T12="","","△")))</f>
        <v/>
      </c>
      <c r="AA8" s="288"/>
      <c r="AB8" s="313"/>
      <c r="AC8" s="290" t="str">
        <f>IF(T14="○","●",IF(T14="●","○",IF(T14="","","△")))</f>
        <v/>
      </c>
      <c r="AD8" s="288"/>
      <c r="AE8" s="289"/>
      <c r="AF8" s="290" t="str">
        <f>IF(T16="○","●",IF(T16="●","○",IF(T16="","","△")))</f>
        <v/>
      </c>
      <c r="AG8" s="288"/>
      <c r="AH8" s="289"/>
      <c r="AI8" s="287" t="str">
        <f>IF(T18="○","●",IF(T18="●","○",IF(T18="","","△")))</f>
        <v/>
      </c>
      <c r="AJ8" s="288"/>
      <c r="AK8" s="289"/>
      <c r="AL8" s="306" t="str">
        <f>IF(COUNTIF(N8:AK8,"")=24,"",COUNTIF(N8:AK8,"○"))</f>
        <v/>
      </c>
      <c r="AM8" s="306" t="str">
        <f>IF(COUNTIF(N8:AK8,"")=24,"",COUNTIF(N8:AK8,"●"))</f>
        <v/>
      </c>
      <c r="AN8" s="306" t="str">
        <f>IF(COUNTIF(N8:AK8,"")=24,"",COUNTIF(N8:AK8,"△"))</f>
        <v/>
      </c>
      <c r="AO8" s="306" t="str">
        <f>IF(COUNTIF(N8:AK8,"")=24,"",IF(N9="",0,N9)+IF(Q9="",0,Q9)+IF(T9="",0,T9)+IF(W9="",0,W9)+IF(Z9="",0,Z9)+IF(AC9="",0,AC9)+IF(AF9="",0,AF9)+IF(AI9="",0,AI9))</f>
        <v/>
      </c>
      <c r="AP8" s="306" t="str">
        <f>IF(COUNTIF(N8:AK8,"")=24,"",IF(P9="",0,P9)+IF(S9="",0,S9)+IF(V9="",0,V9)+IF(Y9="",0,Y9)+IF(AB9="",0,AB9)+IF(AE9="",0,AE9)+IF(AH9="",0,AH9)+IF(AK9="",0,AK9))</f>
        <v/>
      </c>
      <c r="AQ8" s="306" t="str">
        <f>IF(COUNTIF(N8:AK8,"")=24,"",AL8*3+AN8)</f>
        <v/>
      </c>
      <c r="AR8" s="306" t="str">
        <f>IF(COUNTIF(N8:AK8,"")=24,"",AO8-AP8)</f>
        <v/>
      </c>
      <c r="AS8" s="5"/>
      <c r="AT8" s="6" t="str">
        <f>IF(COUNTIF(N8:AK8,"")=24,"",IF(AQ8="",0,AQ8*10000)+IF(AR8="",0,AR8*500)+IF(AO8="",0,AO8*10))</f>
        <v/>
      </c>
    </row>
    <row r="9" spans="2:46">
      <c r="B9" s="558">
        <v>7</v>
      </c>
      <c r="C9" s="558">
        <f>K18</f>
        <v>0</v>
      </c>
      <c r="D9" s="559"/>
      <c r="E9" s="560" t="s">
        <v>12</v>
      </c>
      <c r="F9" s="561"/>
      <c r="G9" s="558" t="str">
        <f>N2</f>
        <v>佐野日中</v>
      </c>
      <c r="I9" s="323"/>
      <c r="J9" s="295"/>
      <c r="K9" s="332"/>
      <c r="L9" s="333"/>
      <c r="M9" s="333"/>
      <c r="N9" s="7" t="str">
        <f>IF(D4="","",D4)</f>
        <v/>
      </c>
      <c r="O9" s="8" t="s">
        <v>14</v>
      </c>
      <c r="P9" s="10" t="str">
        <f>IF(F4="","",F4)</f>
        <v/>
      </c>
      <c r="Q9" s="7" t="str">
        <f>IF(D10="","",D10)</f>
        <v/>
      </c>
      <c r="R9" s="8" t="s">
        <v>14</v>
      </c>
      <c r="S9" s="9" t="str">
        <f>IF(F10="","",F10)</f>
        <v/>
      </c>
      <c r="T9" s="327"/>
      <c r="U9" s="327"/>
      <c r="V9" s="328"/>
      <c r="W9" s="10" t="str">
        <f>IF(V11="","",V11)</f>
        <v/>
      </c>
      <c r="X9" s="8" t="s">
        <v>14</v>
      </c>
      <c r="Y9" s="9" t="str">
        <f>IF(T11="","",T11)</f>
        <v/>
      </c>
      <c r="Z9" s="10" t="str">
        <f>IF(V13="","",V13)</f>
        <v/>
      </c>
      <c r="AA9" s="8" t="s">
        <v>14</v>
      </c>
      <c r="AB9" s="9" t="str">
        <f>IF(T13="","",T13)</f>
        <v/>
      </c>
      <c r="AC9" s="10" t="str">
        <f>IF(V15="","",V15)</f>
        <v/>
      </c>
      <c r="AD9" s="8" t="s">
        <v>14</v>
      </c>
      <c r="AE9" s="9" t="str">
        <f>IF(T15="","",T15)</f>
        <v/>
      </c>
      <c r="AF9" s="10" t="str">
        <f>IF(V17="","",V17)</f>
        <v/>
      </c>
      <c r="AG9" s="8" t="s">
        <v>14</v>
      </c>
      <c r="AH9" s="9" t="str">
        <f>IF(T17="","",T17)</f>
        <v/>
      </c>
      <c r="AI9" s="10" t="str">
        <f>IF(V19="","",V19)</f>
        <v/>
      </c>
      <c r="AJ9" s="8" t="s">
        <v>14</v>
      </c>
      <c r="AK9" s="9" t="str">
        <f>IF(T19="","",T19)</f>
        <v/>
      </c>
      <c r="AL9" s="306"/>
      <c r="AM9" s="306"/>
      <c r="AN9" s="306"/>
      <c r="AO9" s="306"/>
      <c r="AP9" s="306"/>
      <c r="AQ9" s="306"/>
      <c r="AR9" s="306"/>
      <c r="AS9" s="11"/>
      <c r="AT9" s="6"/>
    </row>
    <row r="10" spans="2:46">
      <c r="B10" s="232">
        <v>8</v>
      </c>
      <c r="C10" s="12" t="str">
        <f>K8</f>
        <v>陽西中</v>
      </c>
      <c r="D10" s="14"/>
      <c r="E10" s="13" t="s">
        <v>12</v>
      </c>
      <c r="F10" s="15"/>
      <c r="G10" s="12" t="str">
        <f>Q2</f>
        <v>大内中</v>
      </c>
      <c r="I10" s="322">
        <v>4</v>
      </c>
      <c r="J10" s="294">
        <f>IF(COUNTIF(N10:AK10,"")=24,"",RANK(AT10,$AT$4:$AT$19,0))</f>
        <v>1</v>
      </c>
      <c r="K10" s="324" t="s">
        <v>280</v>
      </c>
      <c r="L10" s="254"/>
      <c r="M10" s="254"/>
      <c r="N10" s="290" t="str">
        <f>IF(N11&gt;P11,"○",IF(N11&lt;P11,"●",IF(N11="","","△")))</f>
        <v/>
      </c>
      <c r="O10" s="288"/>
      <c r="P10" s="289"/>
      <c r="Q10" s="287" t="str">
        <f>IF(Q11&gt;S11,"○",IF(Q11&lt;S11,"●",IF(Q11="","","△")))</f>
        <v>○</v>
      </c>
      <c r="R10" s="288"/>
      <c r="S10" s="289"/>
      <c r="T10" s="287" t="str">
        <f>IF(T11&gt;V11,"○",IF(T11&lt;V11,"●",IF(T11="","","△")))</f>
        <v/>
      </c>
      <c r="U10" s="288"/>
      <c r="V10" s="289"/>
      <c r="W10" s="296"/>
      <c r="X10" s="297"/>
      <c r="Y10" s="309"/>
      <c r="Z10" s="290" t="str">
        <f>IF(W12="○","●",IF(W12="●","○",IF(W12="","","△")))</f>
        <v/>
      </c>
      <c r="AA10" s="288"/>
      <c r="AB10" s="313"/>
      <c r="AC10" s="290" t="str">
        <f>IF(W14="○","●",IF(W14="●","○",IF(W14="","","△")))</f>
        <v/>
      </c>
      <c r="AD10" s="288"/>
      <c r="AE10" s="289"/>
      <c r="AF10" s="287" t="str">
        <f>IF(W16="○","●",IF(W16="●","○",IF(W16="","","△")))</f>
        <v>○</v>
      </c>
      <c r="AG10" s="288"/>
      <c r="AH10" s="289"/>
      <c r="AI10" s="287" t="str">
        <f>IF(W18="○","●",IF(W18="●","○",IF(W18="","","△")))</f>
        <v/>
      </c>
      <c r="AJ10" s="288"/>
      <c r="AK10" s="289"/>
      <c r="AL10" s="294">
        <f>IF(COUNTIF(N10:AK10,"")=24,"",COUNTIF(N10:AK10,"○"))</f>
        <v>2</v>
      </c>
      <c r="AM10" s="294">
        <f>IF(COUNTIF(N10:AK10,"")=24,"",COUNTIF(N10:AK10,"●"))</f>
        <v>0</v>
      </c>
      <c r="AN10" s="294">
        <f>IF(COUNTIF(N10:AK10,"")=24,"",COUNTIF(N10:AK10,"△"))</f>
        <v>0</v>
      </c>
      <c r="AO10" s="294">
        <f>IF(COUNTIF(N10:AK10,"")=24,"",IF(N11="",0,N11)+IF(Q11="",0,Q11)+IF(T11="",0,T11)+IF(W11="",0,W11)+IF(Z11="",0,Z11)+IF(AC11="",0,AC11)+IF(AF11="",0,AF11)+IF(AI11="",0,AI11))</f>
        <v>9</v>
      </c>
      <c r="AP10" s="294">
        <f>IF(COUNTIF(N10:AK10,"")=24,"",IF(P11="",0,P11)+IF(S11="",0,S11)+IF(V11="",0,V11)+IF(Y11="",0,Y11)+IF(AB11="",0,AB11)+IF(AE11="",0,AE11)+IF(AH11="",0,AH11)+IF(AK11="",0,AK11))</f>
        <v>0</v>
      </c>
      <c r="AQ10" s="294">
        <f>IF(COUNTIF(N10:AK10,"")=24,"",AL10*3+AN10)</f>
        <v>6</v>
      </c>
      <c r="AR10" s="294">
        <f>IF(COUNTIF(N10:AK10,"")=24,"",AO10-AP10)</f>
        <v>9</v>
      </c>
      <c r="AS10" s="5"/>
      <c r="AT10" s="6">
        <f>IF(COUNTIF(N10:AK10,"")=24,"",IF(AQ10="",0,AQ10*10000)+IF(AR10="",0,AR10*500)+IF(AO10="",0,AO10*10))</f>
        <v>64590</v>
      </c>
    </row>
    <row r="11" spans="2:46">
      <c r="B11" s="232">
        <v>9</v>
      </c>
      <c r="C11" s="12" t="str">
        <f>K10</f>
        <v>氏家中</v>
      </c>
      <c r="D11" s="14">
        <v>7</v>
      </c>
      <c r="E11" s="13" t="s">
        <v>12</v>
      </c>
      <c r="F11" s="15">
        <v>0</v>
      </c>
      <c r="G11" s="12" t="str">
        <f>Q2</f>
        <v>大内中</v>
      </c>
      <c r="I11" s="323"/>
      <c r="J11" s="295"/>
      <c r="K11" s="325"/>
      <c r="L11" s="271"/>
      <c r="M11" s="271"/>
      <c r="N11" s="7" t="str">
        <f>IF(D5="","",D5)</f>
        <v/>
      </c>
      <c r="O11" s="8" t="s">
        <v>14</v>
      </c>
      <c r="P11" s="10" t="str">
        <f>IF(F5="","",F5)</f>
        <v/>
      </c>
      <c r="Q11" s="7">
        <f>IF(D11="","",D11)</f>
        <v>7</v>
      </c>
      <c r="R11" s="8" t="s">
        <v>14</v>
      </c>
      <c r="S11" s="10">
        <f>IF(F11="","",F11)</f>
        <v>0</v>
      </c>
      <c r="T11" s="7" t="str">
        <f>IF(D16="","",D16)</f>
        <v/>
      </c>
      <c r="U11" s="8" t="s">
        <v>14</v>
      </c>
      <c r="V11" s="9" t="str">
        <f>IF(F16="","",F16)</f>
        <v/>
      </c>
      <c r="W11" s="334"/>
      <c r="X11" s="311"/>
      <c r="Y11" s="312"/>
      <c r="Z11" s="10" t="str">
        <f>IF(Y13="","",Y13)</f>
        <v/>
      </c>
      <c r="AA11" s="8" t="s">
        <v>14</v>
      </c>
      <c r="AB11" s="9" t="str">
        <f>IF(W13="","",W13)</f>
        <v/>
      </c>
      <c r="AC11" s="10" t="str">
        <f>IF(Y15="","",Y15)</f>
        <v/>
      </c>
      <c r="AD11" s="8" t="s">
        <v>14</v>
      </c>
      <c r="AE11" s="9" t="str">
        <f>IF(W15="","",W15)</f>
        <v/>
      </c>
      <c r="AF11" s="10">
        <f>IF(Y17="","",Y17)</f>
        <v>2</v>
      </c>
      <c r="AG11" s="8" t="s">
        <v>14</v>
      </c>
      <c r="AH11" s="9">
        <f>IF(W17="","",W17)</f>
        <v>0</v>
      </c>
      <c r="AI11" s="10" t="str">
        <f>IF(Y19="","",Y19)</f>
        <v/>
      </c>
      <c r="AJ11" s="8" t="s">
        <v>14</v>
      </c>
      <c r="AK11" s="9" t="str">
        <f>IF(W19="","",W19)</f>
        <v/>
      </c>
      <c r="AL11" s="295"/>
      <c r="AM11" s="295"/>
      <c r="AN11" s="295"/>
      <c r="AO11" s="295"/>
      <c r="AP11" s="295"/>
      <c r="AQ11" s="295"/>
      <c r="AR11" s="295"/>
      <c r="AS11" s="11"/>
      <c r="AT11" s="6"/>
    </row>
    <row r="12" spans="2:46">
      <c r="B12" s="232">
        <v>10</v>
      </c>
      <c r="C12" s="12" t="str">
        <f>K12</f>
        <v>今市中</v>
      </c>
      <c r="D12" s="14"/>
      <c r="E12" s="13" t="s">
        <v>12</v>
      </c>
      <c r="F12" s="15"/>
      <c r="G12" s="12" t="str">
        <f>Q2</f>
        <v>大内中</v>
      </c>
      <c r="I12" s="322">
        <v>5</v>
      </c>
      <c r="J12" s="294" t="str">
        <f>IF(COUNTIF(N12:AK12,"")=24,"",RANK(AT12,$AT$4:$AT$19,0))</f>
        <v/>
      </c>
      <c r="K12" s="324" t="s">
        <v>277</v>
      </c>
      <c r="L12" s="254"/>
      <c r="M12" s="255"/>
      <c r="N12" s="290" t="str">
        <f>IF(N13&gt;P13,"○",IF(N13&lt;P13,"●",IF(N13="","","△")))</f>
        <v/>
      </c>
      <c r="O12" s="288"/>
      <c r="P12" s="288"/>
      <c r="Q12" s="287" t="str">
        <f>IF(Q13&gt;S13,"○",IF(Q13&lt;S13,"●",IF(Q13="","","△")))</f>
        <v/>
      </c>
      <c r="R12" s="288"/>
      <c r="S12" s="288"/>
      <c r="T12" s="287" t="str">
        <f>IF(T13&gt;V13,"○",IF(T13&lt;V13,"●",IF(T13="","","△")))</f>
        <v/>
      </c>
      <c r="U12" s="288"/>
      <c r="V12" s="288"/>
      <c r="W12" s="287" t="str">
        <f>IF(W13&gt;Y13,"○",IF(W13&lt;Y13,"●",IF(W13="","","△")))</f>
        <v/>
      </c>
      <c r="X12" s="288"/>
      <c r="Y12" s="289"/>
      <c r="Z12" s="297"/>
      <c r="AA12" s="297"/>
      <c r="AB12" s="309"/>
      <c r="AC12" s="290" t="str">
        <f>IF(Z14="○","●",IF(Z14="●","○",IF(Z14="","","△")))</f>
        <v/>
      </c>
      <c r="AD12" s="288"/>
      <c r="AE12" s="289"/>
      <c r="AF12" s="290" t="str">
        <f>IF(Z16="○","●",IF(Z16="●","○",IF(Z16="","","△")))</f>
        <v/>
      </c>
      <c r="AG12" s="288"/>
      <c r="AH12" s="289"/>
      <c r="AI12" s="287" t="str">
        <f>IF(Z18="○","●",IF(Z18="●","○",IF(Z18="","","△")))</f>
        <v/>
      </c>
      <c r="AJ12" s="288"/>
      <c r="AK12" s="289"/>
      <c r="AL12" s="306" t="str">
        <f>IF(COUNTIF(N12:AK12,"")=24,"",COUNTIF(N12:AK12,"○"))</f>
        <v/>
      </c>
      <c r="AM12" s="306" t="str">
        <f>IF(COUNTIF(N12:AK12,"")=24,"",COUNTIF(N12:AK12,"●"))</f>
        <v/>
      </c>
      <c r="AN12" s="306" t="str">
        <f>IF(COUNTIF(N12:AK12,"")=24,"",COUNTIF(N12:AK12,"△"))</f>
        <v/>
      </c>
      <c r="AO12" s="306" t="str">
        <f>IF(COUNTIF(N12:AK12,"")=24,"",IF(N13="",0,N13)+IF(Q13="",0,Q13)+IF(T13="",0,T13)+IF(W13="",0,W13)+IF(Z13="",0,Z13)+IF(AC13="",0,AC13)+IF(AF13="",0,AF13)+IF(AI13="",0,AI13))</f>
        <v/>
      </c>
      <c r="AP12" s="306" t="str">
        <f>IF(COUNTIF(N12:AK12,"")=24,"",IF(P13="",0,P13)+IF(S13="",0,S13)+IF(V13="",0,V13)+IF(Y13="",0,Y13)+IF(AB13="",0,AB13)+IF(AE13="",0,AE13)+IF(AH13="",0,AH13)+IF(AK13="",0,AK13))</f>
        <v/>
      </c>
      <c r="AQ12" s="306" t="str">
        <f>IF(COUNTIF(N12:AK12,"")=24,"",AL12*3+AN12)</f>
        <v/>
      </c>
      <c r="AR12" s="306" t="str">
        <f>IF(COUNTIF(N12:AK12,"")=24,"",AO12-AP12)</f>
        <v/>
      </c>
      <c r="AS12" s="5"/>
      <c r="AT12" s="6" t="str">
        <f>IF(COUNTIF(N12:AK12,"")=24,"",IF(AQ12="",0,AQ12*10000)+IF(AR12="",0,AR12*500)+IF(AO12="",0,AO12*10))</f>
        <v/>
      </c>
    </row>
    <row r="13" spans="2:46">
      <c r="B13" s="232">
        <v>11</v>
      </c>
      <c r="C13" s="12" t="str">
        <f>K14</f>
        <v>姿川中</v>
      </c>
      <c r="D13" s="14"/>
      <c r="E13" s="13" t="s">
        <v>12</v>
      </c>
      <c r="F13" s="15"/>
      <c r="G13" s="12" t="str">
        <f>Q2</f>
        <v>大内中</v>
      </c>
      <c r="I13" s="323"/>
      <c r="J13" s="295"/>
      <c r="K13" s="325"/>
      <c r="L13" s="271"/>
      <c r="M13" s="272"/>
      <c r="N13" s="7" t="str">
        <f>IF(D6="","",D6)</f>
        <v/>
      </c>
      <c r="O13" s="8" t="s">
        <v>14</v>
      </c>
      <c r="P13" s="10" t="str">
        <f>IF(F6="","",F6)</f>
        <v/>
      </c>
      <c r="Q13" s="7" t="str">
        <f>IF(D12="","",D12)</f>
        <v/>
      </c>
      <c r="R13" s="8" t="s">
        <v>14</v>
      </c>
      <c r="S13" s="10" t="str">
        <f>IF(F12="","",F12)</f>
        <v/>
      </c>
      <c r="T13" s="7" t="str">
        <f>IF(D17="","",D17)</f>
        <v/>
      </c>
      <c r="U13" s="8" t="s">
        <v>14</v>
      </c>
      <c r="V13" s="10" t="str">
        <f>IF(F17="","",F17)</f>
        <v/>
      </c>
      <c r="W13" s="7" t="str">
        <f>IF(D21="","",D21)</f>
        <v/>
      </c>
      <c r="X13" s="8" t="s">
        <v>14</v>
      </c>
      <c r="Y13" s="9" t="str">
        <f>IF(F21="","",F21)</f>
        <v/>
      </c>
      <c r="Z13" s="327"/>
      <c r="AA13" s="327"/>
      <c r="AB13" s="328"/>
      <c r="AC13" s="10" t="str">
        <f>IF(AB15="","",AB15)</f>
        <v/>
      </c>
      <c r="AD13" s="8" t="s">
        <v>14</v>
      </c>
      <c r="AE13" s="9" t="str">
        <f>IF(Z15="","",Z15)</f>
        <v/>
      </c>
      <c r="AF13" s="10" t="str">
        <f>IF(AB17="","",AB17)</f>
        <v/>
      </c>
      <c r="AG13" s="8" t="s">
        <v>14</v>
      </c>
      <c r="AH13" s="9" t="str">
        <f>IF(Z17="","",Z17)</f>
        <v/>
      </c>
      <c r="AI13" s="10" t="str">
        <f>IF(AB19="","",AB19)</f>
        <v/>
      </c>
      <c r="AJ13" s="8" t="s">
        <v>14</v>
      </c>
      <c r="AK13" s="9" t="str">
        <f>IF(Z19="","",Z19)</f>
        <v/>
      </c>
      <c r="AL13" s="306"/>
      <c r="AM13" s="306"/>
      <c r="AN13" s="306"/>
      <c r="AO13" s="306"/>
      <c r="AP13" s="306"/>
      <c r="AQ13" s="306"/>
      <c r="AR13" s="306"/>
      <c r="AS13" s="11"/>
      <c r="AT13" s="6"/>
    </row>
    <row r="14" spans="2:46">
      <c r="B14" s="233">
        <v>12</v>
      </c>
      <c r="C14" s="12" t="str">
        <f>K16</f>
        <v>真岡西中</v>
      </c>
      <c r="D14" s="14"/>
      <c r="E14" s="13" t="s">
        <v>12</v>
      </c>
      <c r="F14" s="15"/>
      <c r="G14" s="12" t="str">
        <f>Q2</f>
        <v>大内中</v>
      </c>
      <c r="I14" s="322">
        <v>6</v>
      </c>
      <c r="J14" s="294" t="str">
        <f>IF(COUNTIF(N14:AK14,"")=24,"",RANK(AT14,$AT$4:$AT$19,0))</f>
        <v/>
      </c>
      <c r="K14" s="324" t="s">
        <v>278</v>
      </c>
      <c r="L14" s="254"/>
      <c r="M14" s="255"/>
      <c r="N14" s="290" t="str">
        <f>IF(N15&gt;P15,"○",IF(N15&lt;P15,"●",IF(N15="","","△")))</f>
        <v/>
      </c>
      <c r="O14" s="288"/>
      <c r="P14" s="288"/>
      <c r="Q14" s="287" t="str">
        <f>IF(Q15&gt;S15,"○",IF(Q15&lt;S15,"●",IF(Q15="","","△")))</f>
        <v/>
      </c>
      <c r="R14" s="288"/>
      <c r="S14" s="288"/>
      <c r="T14" s="287" t="str">
        <f>IF(T15&gt;V15,"○",IF(T15&lt;V15,"●",IF(T15="","","△")))</f>
        <v/>
      </c>
      <c r="U14" s="288"/>
      <c r="V14" s="288"/>
      <c r="W14" s="287" t="str">
        <f>IF(W15&gt;Y15,"○",IF(W15&lt;Y15,"●",IF(W15="","","△")))</f>
        <v/>
      </c>
      <c r="X14" s="288"/>
      <c r="Y14" s="288"/>
      <c r="Z14" s="287" t="str">
        <f>IF(Z15&gt;AB15,"○",IF(Z15&lt;AB15,"●",IF(Z15="","","△")))</f>
        <v/>
      </c>
      <c r="AA14" s="288"/>
      <c r="AB14" s="289"/>
      <c r="AC14" s="297"/>
      <c r="AD14" s="297"/>
      <c r="AE14" s="298"/>
      <c r="AF14" s="290" t="str">
        <f>IF(AC16="○","●",IF(AC16="●","○",IF(AC16="","","△")))</f>
        <v/>
      </c>
      <c r="AG14" s="288"/>
      <c r="AH14" s="289"/>
      <c r="AI14" s="287" t="str">
        <f>IF(AC18="○","●",IF(AC18="●","○",IF(AC18="","","△")))</f>
        <v/>
      </c>
      <c r="AJ14" s="288"/>
      <c r="AK14" s="289"/>
      <c r="AL14" s="306" t="str">
        <f>IF(COUNTIF(N14:AK14,"")=24,"",COUNTIF(N14:AK14,"○"))</f>
        <v/>
      </c>
      <c r="AM14" s="306" t="str">
        <f>IF(COUNTIF(N14:AK14,"")=24,"",COUNTIF(N14:AK14,"●"))</f>
        <v/>
      </c>
      <c r="AN14" s="306" t="str">
        <f>IF(COUNTIF(N14:AK14,"")=24,"",COUNTIF(N14:AK14,"△"))</f>
        <v/>
      </c>
      <c r="AO14" s="306" t="str">
        <f>IF(COUNTIF(N14:AK14,"")=24,"",IF(N15="",0,N15)+IF(Q15="",0,Q15)+IF(T15="",0,T15)+IF(W15="",0,W15)+IF(Z15="",0,Z15)+IF(AC15="",0,AC15)+IF(AF15="",0,AF15)+IF(AI15="",0,AI15))</f>
        <v/>
      </c>
      <c r="AP14" s="306" t="str">
        <f>IF(COUNTIF(N14:AK14,"")=24,"",IF(P15="",0,P15)+IF(S15="",0,S15)+IF(V15="",0,V15)+IF(Y15="",0,Y15)+IF(AB15="",0,AB15)+IF(AE15="",0,AE15)+IF(AH15="",0,AH15)+IF(AK15="",0,AK15))</f>
        <v/>
      </c>
      <c r="AQ14" s="306" t="str">
        <f>IF(COUNTIF(N14:AK14,"")=24,"",AL14*3+AN14)</f>
        <v/>
      </c>
      <c r="AR14" s="306" t="str">
        <f>IF(COUNTIF(N14:AK14,"")=24,"",AO14-AP14)</f>
        <v/>
      </c>
      <c r="AS14" s="5"/>
      <c r="AT14" s="6" t="str">
        <f>IF(COUNTIF(N14:AK14,"")=24,"",IF(AQ14="",0,AQ14*10000)+IF(AR14="",0,AR14*500)+IF(AO14="",0,AO14*10))</f>
        <v/>
      </c>
    </row>
    <row r="15" spans="2:46">
      <c r="B15" s="558">
        <v>13</v>
      </c>
      <c r="C15" s="558">
        <f>K18</f>
        <v>0</v>
      </c>
      <c r="D15" s="559"/>
      <c r="E15" s="560" t="s">
        <v>12</v>
      </c>
      <c r="F15" s="561"/>
      <c r="G15" s="558" t="str">
        <f>Q2</f>
        <v>大内中</v>
      </c>
      <c r="I15" s="323"/>
      <c r="J15" s="295"/>
      <c r="K15" s="293"/>
      <c r="L15" s="266"/>
      <c r="M15" s="267"/>
      <c r="N15" s="7" t="str">
        <f>IF(D7="","",D7)</f>
        <v/>
      </c>
      <c r="O15" s="8" t="s">
        <v>14</v>
      </c>
      <c r="P15" s="10" t="str">
        <f>IF(F7="","",F7)</f>
        <v/>
      </c>
      <c r="Q15" s="7" t="str">
        <f>IF(D13="","",D13)</f>
        <v/>
      </c>
      <c r="R15" s="8" t="s">
        <v>14</v>
      </c>
      <c r="S15" s="10" t="str">
        <f>IF(F13="","",F13)</f>
        <v/>
      </c>
      <c r="T15" s="7" t="str">
        <f>IF(D18="","",D18)</f>
        <v/>
      </c>
      <c r="U15" s="8" t="s">
        <v>14</v>
      </c>
      <c r="V15" s="10" t="str">
        <f>IF(F18="","",F18)</f>
        <v/>
      </c>
      <c r="W15" s="7" t="str">
        <f>IF(D22="","",D22)</f>
        <v/>
      </c>
      <c r="X15" s="8" t="s">
        <v>14</v>
      </c>
      <c r="Y15" s="10" t="str">
        <f>IF(F22="","",F22)</f>
        <v/>
      </c>
      <c r="Z15" s="7" t="str">
        <f>IF(D25="","",D25)</f>
        <v/>
      </c>
      <c r="AA15" s="8" t="s">
        <v>14</v>
      </c>
      <c r="AB15" s="9" t="str">
        <f>IF(F25="","",F25)</f>
        <v/>
      </c>
      <c r="AC15" s="327"/>
      <c r="AD15" s="327"/>
      <c r="AE15" s="335"/>
      <c r="AF15" s="10" t="str">
        <f>IF(AE17="","",AE17)</f>
        <v/>
      </c>
      <c r="AG15" s="8" t="s">
        <v>14</v>
      </c>
      <c r="AH15" s="9" t="str">
        <f>IF(AC17="","",AC17)</f>
        <v/>
      </c>
      <c r="AI15" s="10" t="str">
        <f>IF(AE19="","",AE19)</f>
        <v/>
      </c>
      <c r="AJ15" s="8" t="s">
        <v>14</v>
      </c>
      <c r="AK15" s="9" t="str">
        <f>IF(AC19="","",AC19)</f>
        <v/>
      </c>
      <c r="AL15" s="306"/>
      <c r="AM15" s="306"/>
      <c r="AN15" s="306"/>
      <c r="AO15" s="306"/>
      <c r="AP15" s="306"/>
      <c r="AQ15" s="306"/>
      <c r="AR15" s="306"/>
      <c r="AS15" s="11"/>
      <c r="AT15" s="6"/>
    </row>
    <row r="16" spans="2:46">
      <c r="B16" s="232">
        <v>14</v>
      </c>
      <c r="C16" s="12" t="str">
        <f>K10</f>
        <v>氏家中</v>
      </c>
      <c r="D16" s="14"/>
      <c r="E16" s="13" t="s">
        <v>12</v>
      </c>
      <c r="F16" s="15"/>
      <c r="G16" s="12" t="str">
        <f>T2</f>
        <v>陽西中</v>
      </c>
      <c r="I16" s="322">
        <v>7</v>
      </c>
      <c r="J16" s="294">
        <f>IF(COUNTIF(N16:AK16,"")=24,"",RANK(AT16,$AT$4:$AT$19,0))</f>
        <v>2</v>
      </c>
      <c r="K16" s="324" t="s">
        <v>279</v>
      </c>
      <c r="L16" s="254"/>
      <c r="M16" s="255"/>
      <c r="N16" s="290" t="str">
        <f>IF(N17&gt;P17,"○",IF(N17&lt;P17,"●",IF(N17="","","△")))</f>
        <v>○</v>
      </c>
      <c r="O16" s="288"/>
      <c r="P16" s="288"/>
      <c r="Q16" s="287" t="str">
        <f>IF(Q17&gt;S17,"○",IF(Q17&lt;S17,"●",IF(Q17="","","△")))</f>
        <v/>
      </c>
      <c r="R16" s="288"/>
      <c r="S16" s="288"/>
      <c r="T16" s="287" t="str">
        <f>IF(T17&gt;V17,"○",IF(T17&lt;V17,"●",IF(T17="","","△")))</f>
        <v/>
      </c>
      <c r="U16" s="288"/>
      <c r="V16" s="288"/>
      <c r="W16" s="287" t="str">
        <f>IF(W17&gt;Y17,"○",IF(W17&lt;Y17,"●",IF(W17="","","△")))</f>
        <v>●</v>
      </c>
      <c r="X16" s="288"/>
      <c r="Y16" s="288"/>
      <c r="Z16" s="287" t="str">
        <f>IF(Z17&gt;AB17,"○",IF(Z17&lt;AB17,"●",IF(Z17="","","△")))</f>
        <v/>
      </c>
      <c r="AA16" s="288"/>
      <c r="AB16" s="288"/>
      <c r="AC16" s="287" t="str">
        <f>IF(AC17&gt;AE17,"○",IF(AC17&lt;AE17,"●",IF(AC17="","","△")))</f>
        <v/>
      </c>
      <c r="AD16" s="288"/>
      <c r="AE16" s="289"/>
      <c r="AF16" s="297"/>
      <c r="AG16" s="297"/>
      <c r="AH16" s="298"/>
      <c r="AI16" s="287" t="str">
        <f>IF(AF18="○","●",IF(AF18="●","○",IF(AF18="","","△")))</f>
        <v/>
      </c>
      <c r="AJ16" s="288"/>
      <c r="AK16" s="289"/>
      <c r="AL16" s="306">
        <f>IF(COUNTIF(N16:AK16,"")=24,"",COUNTIF(N16:AK16,"○"))</f>
        <v>1</v>
      </c>
      <c r="AM16" s="306">
        <f>IF(COUNTIF(N16:AK16,"")=24,"",COUNTIF(N16:AK16,"●"))</f>
        <v>1</v>
      </c>
      <c r="AN16" s="306">
        <f>IF(COUNTIF(N16:AK16,"")=24,"",COUNTIF(N16:AK16,"△"))</f>
        <v>0</v>
      </c>
      <c r="AO16" s="306">
        <f>IF(COUNTIF(N16:AK16,"")=24,"",IF(N17="",0,N17)+IF(Q17="",0,Q17)+IF(T17="",0,T17)+IF(W17="",0,W17)+IF(Z17="",0,Z17)+IF(AC17="",0,AC17)+IF(AF17="",0,AF17)+IF(AI17="",0,AI17))</f>
        <v>3</v>
      </c>
      <c r="AP16" s="306">
        <f>IF(COUNTIF(N16:AK16,"")=24,"",IF(P17="",0,P17)+IF(S17="",0,S17)+IF(V17="",0,V17)+IF(Y17="",0,Y17)+IF(AB17="",0,AB17)+IF(AE17="",0,AE17)+IF(AH17="",0,AH17)+IF(AK17="",0,AK17))</f>
        <v>2</v>
      </c>
      <c r="AQ16" s="306">
        <f>IF(COUNTIF(N16:AK16,"")=24,"",AL16*3+AN16)</f>
        <v>3</v>
      </c>
      <c r="AR16" s="306">
        <f>IF(COUNTIF(N16:AK16,"")=24,"",AO16-AP16)</f>
        <v>1</v>
      </c>
      <c r="AS16" s="5"/>
      <c r="AT16" s="6">
        <f>IF(COUNTIF(N16:AK16,"")=24,"",IF(AQ16="",0,AQ16*10000)+IF(AR16="",0,AR16*500)+IF(AO16="",0,AO16*10))</f>
        <v>30530</v>
      </c>
    </row>
    <row r="17" spans="2:46">
      <c r="B17" s="232">
        <v>15</v>
      </c>
      <c r="C17" s="12" t="str">
        <f>K12</f>
        <v>今市中</v>
      </c>
      <c r="D17" s="14"/>
      <c r="E17" s="13" t="s">
        <v>12</v>
      </c>
      <c r="F17" s="15"/>
      <c r="G17" s="12" t="str">
        <f>T2</f>
        <v>陽西中</v>
      </c>
      <c r="I17" s="323"/>
      <c r="J17" s="295"/>
      <c r="K17" s="293"/>
      <c r="L17" s="266"/>
      <c r="M17" s="267"/>
      <c r="N17" s="7">
        <f>IF(D8="","",D8)</f>
        <v>3</v>
      </c>
      <c r="O17" s="8" t="s">
        <v>14</v>
      </c>
      <c r="P17" s="10">
        <f>IF(F8="","",F8)</f>
        <v>0</v>
      </c>
      <c r="Q17" s="7" t="str">
        <f>IF(D14="","",D14)</f>
        <v/>
      </c>
      <c r="R17" s="8" t="s">
        <v>14</v>
      </c>
      <c r="S17" s="10" t="str">
        <f>IF(F14="","",F14)</f>
        <v/>
      </c>
      <c r="T17" s="7" t="str">
        <f>IF(D19="","",D19)</f>
        <v/>
      </c>
      <c r="U17" s="8" t="s">
        <v>14</v>
      </c>
      <c r="V17" s="10" t="str">
        <f>IF(F19="","",F19)</f>
        <v/>
      </c>
      <c r="W17" s="7">
        <f>IF(D23="","",D23)</f>
        <v>0</v>
      </c>
      <c r="X17" s="8" t="s">
        <v>14</v>
      </c>
      <c r="Y17" s="10">
        <f>IF(F23="","",F23)</f>
        <v>2</v>
      </c>
      <c r="Z17" s="7" t="str">
        <f>IF(D26="","",D26)</f>
        <v/>
      </c>
      <c r="AA17" s="8" t="s">
        <v>14</v>
      </c>
      <c r="AB17" s="10" t="str">
        <f>IF(F26="","",F26)</f>
        <v/>
      </c>
      <c r="AC17" s="7" t="str">
        <f>IF(D28="","",D28)</f>
        <v/>
      </c>
      <c r="AD17" s="8" t="s">
        <v>14</v>
      </c>
      <c r="AE17" s="9" t="str">
        <f>IF(F28="","",F28)</f>
        <v/>
      </c>
      <c r="AF17" s="327"/>
      <c r="AG17" s="327"/>
      <c r="AH17" s="335"/>
      <c r="AI17" s="10" t="str">
        <f>IF(AH19="","",AH19)</f>
        <v/>
      </c>
      <c r="AJ17" s="8" t="s">
        <v>14</v>
      </c>
      <c r="AK17" s="9" t="str">
        <f>IF(AF19="","",AF19)</f>
        <v/>
      </c>
      <c r="AL17" s="306"/>
      <c r="AM17" s="306"/>
      <c r="AN17" s="306"/>
      <c r="AO17" s="306"/>
      <c r="AP17" s="306"/>
      <c r="AQ17" s="306"/>
      <c r="AR17" s="306"/>
      <c r="AS17" s="11"/>
      <c r="AT17" s="6"/>
    </row>
    <row r="18" spans="2:46">
      <c r="B18" s="232">
        <v>16</v>
      </c>
      <c r="C18" s="12" t="str">
        <f>K14</f>
        <v>姿川中</v>
      </c>
      <c r="D18" s="14"/>
      <c r="E18" s="13" t="s">
        <v>12</v>
      </c>
      <c r="F18" s="15"/>
      <c r="G18" s="12" t="str">
        <f>T2</f>
        <v>陽西中</v>
      </c>
      <c r="I18" s="322">
        <v>8</v>
      </c>
      <c r="J18" s="294" t="str">
        <f>IF(COUNTIF(N18:AK18,"")=24,"",RANK(AT18,$AT$4:$AT$19,0))</f>
        <v/>
      </c>
      <c r="K18" s="291"/>
      <c r="L18" s="292"/>
      <c r="M18" s="292"/>
      <c r="N18" s="290" t="str">
        <f>IF(N19&gt;P19,"○",IF(N19&lt;P19,"●",IF(N19="","","△")))</f>
        <v/>
      </c>
      <c r="O18" s="288"/>
      <c r="P18" s="289"/>
      <c r="Q18" s="287" t="str">
        <f>IF(Q19&gt;S19,"○",IF(Q19&lt;S19,"●",IF(Q19="","","△")))</f>
        <v/>
      </c>
      <c r="R18" s="288"/>
      <c r="S18" s="289"/>
      <c r="T18" s="287" t="str">
        <f>IF(T19&gt;V19,"○",IF(T19&lt;V19,"●",IF(T19="","","△")))</f>
        <v/>
      </c>
      <c r="U18" s="288"/>
      <c r="V18" s="289"/>
      <c r="W18" s="287" t="str">
        <f>IF(W19&gt;Y19,"○",IF(W19&lt;Y19,"●",IF(W19="","","△")))</f>
        <v/>
      </c>
      <c r="X18" s="288"/>
      <c r="Y18" s="289"/>
      <c r="Z18" s="287" t="str">
        <f>IF(Z19&gt;AB19,"○",IF(Z19&lt;AB19,"●",IF(Z19="","","△")))</f>
        <v/>
      </c>
      <c r="AA18" s="288"/>
      <c r="AB18" s="289"/>
      <c r="AC18" s="287" t="str">
        <f>IF(AC19&gt;AE19,"○",IF(AC19&lt;AE19,"●",IF(AC19="","","△")))</f>
        <v/>
      </c>
      <c r="AD18" s="288"/>
      <c r="AE18" s="289"/>
      <c r="AF18" s="287" t="str">
        <f>IF(AF19&gt;AH19,"○",IF(AF19&lt;AH19,"●",IF(AF19="","","△")))</f>
        <v/>
      </c>
      <c r="AG18" s="288"/>
      <c r="AH18" s="289"/>
      <c r="AI18" s="296"/>
      <c r="AJ18" s="297"/>
      <c r="AK18" s="298"/>
      <c r="AL18" s="294" t="str">
        <f>IF(COUNTIF(N18:AK18,"")=24,"",COUNTIF(N18:AK18,"○"))</f>
        <v/>
      </c>
      <c r="AM18" s="294" t="str">
        <f>IF(COUNTIF(N18:AK18,"")=24,"",COUNTIF(N18:AK18,"●"))</f>
        <v/>
      </c>
      <c r="AN18" s="294" t="str">
        <f>IF(COUNTIF(N18:AK18,"")=24,"",COUNTIF(N18:AK18,"△"))</f>
        <v/>
      </c>
      <c r="AO18" s="294" t="str">
        <f>IF(COUNTIF(N18:AK18,"")=24,"",IF(N19="",0,N19)+IF(Q19="",0,Q19)+IF(T19="",0,T19)+IF(W19="",0,W19)+IF(Z19="",0,Z19)+IF(AC19="",0,AC19)+IF(AF19="",0,AF19)+IF(AI19="",0,AI19))</f>
        <v/>
      </c>
      <c r="AP18" s="294" t="str">
        <f>IF(COUNTIF(N18:AK18,"")=24,"",IF(P19="",0,P19)+IF(S19="",0,S19)+IF(V19="",0,V19)+IF(Y19="",0,Y19)+IF(AB19="",0,AB19)+IF(AE19="",0,AE19)+IF(AH19="",0,AH19)+IF(AK19="",0,AK19))</f>
        <v/>
      </c>
      <c r="AQ18" s="294" t="str">
        <f>IF(COUNTIF(N18:AK18,"")=24,"",AL18*3+AN18)</f>
        <v/>
      </c>
      <c r="AR18" s="294" t="str">
        <f>IF(COUNTIF(N18:AK18,"")=24,"",AO18-AP18)</f>
        <v/>
      </c>
      <c r="AS18" s="5"/>
      <c r="AT18" s="6" t="str">
        <f>IF(COUNTIF(N18:AK18,"")=24,"",IF(AQ18="",0,AQ18*10000)+IF(AR18="",0,AR18*500)+IF(AO18="",0,AO18*10))</f>
        <v/>
      </c>
    </row>
    <row r="19" spans="2:46">
      <c r="B19" s="233">
        <v>17</v>
      </c>
      <c r="C19" s="12" t="str">
        <f>K16</f>
        <v>真岡西中</v>
      </c>
      <c r="D19" s="14"/>
      <c r="E19" s="13" t="s">
        <v>12</v>
      </c>
      <c r="F19" s="15"/>
      <c r="G19" s="12" t="str">
        <f>T2</f>
        <v>陽西中</v>
      </c>
      <c r="I19" s="323"/>
      <c r="J19" s="295"/>
      <c r="K19" s="293"/>
      <c r="L19" s="266"/>
      <c r="M19" s="266"/>
      <c r="N19" s="7" t="str">
        <f>IF(D9="","",D9)</f>
        <v/>
      </c>
      <c r="O19" s="8" t="s">
        <v>14</v>
      </c>
      <c r="P19" s="10" t="str">
        <f>IF(F9="","",F9)</f>
        <v/>
      </c>
      <c r="Q19" s="7" t="str">
        <f>IF(D15="","",D15)</f>
        <v/>
      </c>
      <c r="R19" s="8" t="s">
        <v>14</v>
      </c>
      <c r="S19" s="10" t="str">
        <f>IF(F15="","",F15)</f>
        <v/>
      </c>
      <c r="T19" s="7" t="str">
        <f>IF(D20="","",D20)</f>
        <v/>
      </c>
      <c r="U19" s="8" t="s">
        <v>14</v>
      </c>
      <c r="V19" s="10" t="str">
        <f>IF(F20="","",F20)</f>
        <v/>
      </c>
      <c r="W19" s="7" t="str">
        <f>IF(D24="","",D24)</f>
        <v/>
      </c>
      <c r="X19" s="8" t="s">
        <v>14</v>
      </c>
      <c r="Y19" s="10" t="str">
        <f>IF(F24="","",F24)</f>
        <v/>
      </c>
      <c r="Z19" s="7" t="str">
        <f>IF(D27="","",D27)</f>
        <v/>
      </c>
      <c r="AA19" s="8" t="s">
        <v>14</v>
      </c>
      <c r="AB19" s="10" t="str">
        <f>IF(F27="","",F27)</f>
        <v/>
      </c>
      <c r="AC19" s="7" t="str">
        <f>IF(D29="","",D29)</f>
        <v/>
      </c>
      <c r="AD19" s="8" t="s">
        <v>14</v>
      </c>
      <c r="AE19" s="10" t="str">
        <f>IF(F29="","",F29)</f>
        <v/>
      </c>
      <c r="AF19" s="7" t="str">
        <f>IF(D30="","",D30)</f>
        <v/>
      </c>
      <c r="AG19" s="8" t="s">
        <v>14</v>
      </c>
      <c r="AH19" s="9" t="str">
        <f>IF(F30="","",F30)</f>
        <v/>
      </c>
      <c r="AI19" s="299"/>
      <c r="AJ19" s="300"/>
      <c r="AK19" s="301"/>
      <c r="AL19" s="295"/>
      <c r="AM19" s="295"/>
      <c r="AN19" s="295"/>
      <c r="AO19" s="295"/>
      <c r="AP19" s="295"/>
      <c r="AQ19" s="295"/>
      <c r="AR19" s="295"/>
      <c r="AS19" s="11"/>
      <c r="AT19" s="6"/>
    </row>
    <row r="20" spans="2:46">
      <c r="B20" s="558">
        <v>18</v>
      </c>
      <c r="C20" s="558">
        <f>K18</f>
        <v>0</v>
      </c>
      <c r="D20" s="559"/>
      <c r="E20" s="560" t="s">
        <v>12</v>
      </c>
      <c r="F20" s="561"/>
      <c r="G20" s="558" t="str">
        <f>T2</f>
        <v>陽西中</v>
      </c>
      <c r="AS20" s="5"/>
      <c r="AT20" s="6"/>
    </row>
    <row r="21" spans="2:46">
      <c r="B21" s="232">
        <v>19</v>
      </c>
      <c r="C21" s="12" t="str">
        <f>K12</f>
        <v>今市中</v>
      </c>
      <c r="D21" s="14"/>
      <c r="E21" s="13" t="s">
        <v>12</v>
      </c>
      <c r="F21" s="15"/>
      <c r="G21" s="12" t="str">
        <f>W2</f>
        <v>氏家中</v>
      </c>
      <c r="AS21" s="11"/>
      <c r="AT21" s="6"/>
    </row>
    <row r="22" spans="2:46">
      <c r="B22" s="232">
        <v>20</v>
      </c>
      <c r="C22" s="12" t="str">
        <f>K14</f>
        <v>姿川中</v>
      </c>
      <c r="D22" s="14"/>
      <c r="E22" s="13" t="s">
        <v>12</v>
      </c>
      <c r="F22" s="15"/>
      <c r="G22" s="12" t="str">
        <f>W2</f>
        <v>氏家中</v>
      </c>
    </row>
    <row r="23" spans="2:46">
      <c r="B23" s="232">
        <v>21</v>
      </c>
      <c r="C23" s="12" t="str">
        <f>K16</f>
        <v>真岡西中</v>
      </c>
      <c r="D23" s="14">
        <v>0</v>
      </c>
      <c r="E23" s="13" t="s">
        <v>12</v>
      </c>
      <c r="F23" s="15">
        <v>2</v>
      </c>
      <c r="G23" s="12" t="str">
        <f>W2</f>
        <v>氏家中</v>
      </c>
    </row>
    <row r="24" spans="2:46">
      <c r="B24" s="558">
        <v>22</v>
      </c>
      <c r="C24" s="558">
        <f>K18</f>
        <v>0</v>
      </c>
      <c r="D24" s="559"/>
      <c r="E24" s="560" t="s">
        <v>12</v>
      </c>
      <c r="F24" s="561"/>
      <c r="G24" s="558" t="str">
        <f>W2</f>
        <v>氏家中</v>
      </c>
    </row>
    <row r="25" spans="2:46">
      <c r="B25" s="232">
        <v>23</v>
      </c>
      <c r="C25" s="12" t="str">
        <f>K14</f>
        <v>姿川中</v>
      </c>
      <c r="D25" s="14"/>
      <c r="E25" s="13" t="s">
        <v>12</v>
      </c>
      <c r="F25" s="15"/>
      <c r="G25" s="12" t="str">
        <f>Z2</f>
        <v>今市中</v>
      </c>
    </row>
    <row r="26" spans="2:46">
      <c r="B26" s="232">
        <v>24</v>
      </c>
      <c r="C26" s="12" t="str">
        <f>K16</f>
        <v>真岡西中</v>
      </c>
      <c r="D26" s="14"/>
      <c r="E26" s="13" t="s">
        <v>12</v>
      </c>
      <c r="F26" s="15"/>
      <c r="G26" s="12" t="str">
        <f>Z2</f>
        <v>今市中</v>
      </c>
    </row>
    <row r="27" spans="2:46">
      <c r="B27" s="558">
        <v>25</v>
      </c>
      <c r="C27" s="558">
        <f>K18</f>
        <v>0</v>
      </c>
      <c r="D27" s="559"/>
      <c r="E27" s="560" t="s">
        <v>12</v>
      </c>
      <c r="F27" s="561"/>
      <c r="G27" s="558" t="str">
        <f>Z2</f>
        <v>今市中</v>
      </c>
    </row>
    <row r="28" spans="2:46">
      <c r="B28" s="232">
        <v>26</v>
      </c>
      <c r="C28" s="12" t="str">
        <f>K16</f>
        <v>真岡西中</v>
      </c>
      <c r="D28" s="14"/>
      <c r="E28" s="234" t="s">
        <v>12</v>
      </c>
      <c r="F28" s="15"/>
      <c r="G28" s="12" t="str">
        <f>AC2</f>
        <v>姿川中</v>
      </c>
    </row>
    <row r="29" spans="2:46">
      <c r="B29" s="558">
        <v>27</v>
      </c>
      <c r="C29" s="558">
        <f>K18</f>
        <v>0</v>
      </c>
      <c r="D29" s="559"/>
      <c r="E29" s="560" t="s">
        <v>12</v>
      </c>
      <c r="F29" s="561"/>
      <c r="G29" s="558" t="str">
        <f>AC2</f>
        <v>姿川中</v>
      </c>
    </row>
    <row r="30" spans="2:46">
      <c r="B30" s="558">
        <v>28</v>
      </c>
      <c r="C30" s="558">
        <f>K18</f>
        <v>0</v>
      </c>
      <c r="D30" s="559"/>
      <c r="E30" s="560" t="s">
        <v>12</v>
      </c>
      <c r="F30" s="561"/>
      <c r="G30" s="558" t="str">
        <f>AF2</f>
        <v>真岡西中</v>
      </c>
    </row>
    <row r="32" spans="2:46" ht="11.25" customHeight="1"/>
    <row r="33" spans="2:46" s="16" customFormat="1" ht="12" hidden="1" customHeight="1"/>
    <row r="34" spans="2:46" ht="12" hidden="1" customHeight="1">
      <c r="B34" s="2"/>
      <c r="C34" s="2" t="s">
        <v>0</v>
      </c>
      <c r="D34" s="302" t="s">
        <v>1</v>
      </c>
      <c r="E34" s="303"/>
      <c r="F34" s="304"/>
      <c r="G34" s="2" t="s">
        <v>0</v>
      </c>
      <c r="I34" s="305" t="s">
        <v>2</v>
      </c>
      <c r="J34" s="306" t="s">
        <v>11</v>
      </c>
      <c r="K34" s="306" t="s">
        <v>3</v>
      </c>
      <c r="L34" s="306"/>
      <c r="M34" s="306"/>
      <c r="N34" s="307">
        <f>IF($K36="","",$K36)</f>
        <v>1</v>
      </c>
      <c r="O34" s="307"/>
      <c r="P34" s="307"/>
      <c r="Q34" s="307">
        <f>IF($K38="","",$K38)</f>
        <v>2</v>
      </c>
      <c r="R34" s="307"/>
      <c r="S34" s="307"/>
      <c r="T34" s="307">
        <f>IF($K40="","",$K40)</f>
        <v>3</v>
      </c>
      <c r="U34" s="307"/>
      <c r="V34" s="307"/>
      <c r="W34" s="307">
        <f>IF($K42="","",$K42)</f>
        <v>4</v>
      </c>
      <c r="X34" s="307"/>
      <c r="Y34" s="307"/>
      <c r="Z34" s="307">
        <f>IF($K44="","",$K44)</f>
        <v>5</v>
      </c>
      <c r="AA34" s="307"/>
      <c r="AB34" s="307"/>
      <c r="AC34" s="314">
        <f>IF($K46="","",$K46)</f>
        <v>6</v>
      </c>
      <c r="AD34" s="314"/>
      <c r="AE34" s="314"/>
      <c r="AF34" s="314">
        <f>IF($K48="","",$K48)</f>
        <v>7</v>
      </c>
      <c r="AG34" s="314"/>
      <c r="AH34" s="314"/>
      <c r="AI34" s="316">
        <f>IF($K50="","",$K50)</f>
        <v>8</v>
      </c>
      <c r="AJ34" s="317"/>
      <c r="AK34" s="318"/>
      <c r="AL34" s="306" t="s">
        <v>4</v>
      </c>
      <c r="AM34" s="306" t="s">
        <v>5</v>
      </c>
      <c r="AN34" s="306" t="s">
        <v>6</v>
      </c>
      <c r="AO34" s="306" t="s">
        <v>7</v>
      </c>
      <c r="AP34" s="306" t="s">
        <v>8</v>
      </c>
      <c r="AQ34" s="306" t="s">
        <v>9</v>
      </c>
      <c r="AR34" s="315" t="s">
        <v>10</v>
      </c>
    </row>
    <row r="35" spans="2:46" hidden="1">
      <c r="B35" s="2">
        <v>1</v>
      </c>
      <c r="C35" s="12">
        <f>K38</f>
        <v>2</v>
      </c>
      <c r="D35" s="14"/>
      <c r="E35" s="13" t="s">
        <v>12</v>
      </c>
      <c r="F35" s="15"/>
      <c r="G35" s="12">
        <f>N34</f>
        <v>1</v>
      </c>
      <c r="I35" s="305"/>
      <c r="J35" s="306"/>
      <c r="K35" s="306"/>
      <c r="L35" s="306"/>
      <c r="M35" s="306"/>
      <c r="N35" s="307"/>
      <c r="O35" s="307"/>
      <c r="P35" s="307"/>
      <c r="Q35" s="307"/>
      <c r="R35" s="307"/>
      <c r="S35" s="307"/>
      <c r="T35" s="307"/>
      <c r="U35" s="307"/>
      <c r="V35" s="307"/>
      <c r="W35" s="307"/>
      <c r="X35" s="307"/>
      <c r="Y35" s="307"/>
      <c r="Z35" s="307"/>
      <c r="AA35" s="307"/>
      <c r="AB35" s="307"/>
      <c r="AC35" s="314"/>
      <c r="AD35" s="314"/>
      <c r="AE35" s="314"/>
      <c r="AF35" s="314"/>
      <c r="AG35" s="314"/>
      <c r="AH35" s="314"/>
      <c r="AI35" s="319"/>
      <c r="AJ35" s="320"/>
      <c r="AK35" s="321"/>
      <c r="AL35" s="306"/>
      <c r="AM35" s="306"/>
      <c r="AN35" s="306"/>
      <c r="AO35" s="306"/>
      <c r="AP35" s="306"/>
      <c r="AQ35" s="306"/>
      <c r="AR35" s="315"/>
      <c r="AS35" s="4"/>
    </row>
    <row r="36" spans="2:46" ht="12" hidden="1" customHeight="1">
      <c r="B36" s="2">
        <v>2</v>
      </c>
      <c r="C36" s="12">
        <f>K40</f>
        <v>3</v>
      </c>
      <c r="D36" s="14"/>
      <c r="E36" s="13" t="s">
        <v>12</v>
      </c>
      <c r="F36" s="15"/>
      <c r="G36" s="12">
        <f>N34</f>
        <v>1</v>
      </c>
      <c r="I36" s="329">
        <v>1</v>
      </c>
      <c r="J36" s="294" t="str">
        <f>IF(COUNTIF(N36:AK36,"")=24,"",RANK(AT36,$AT$36:$AT$51,0))</f>
        <v/>
      </c>
      <c r="K36" s="324">
        <v>1</v>
      </c>
      <c r="L36" s="254"/>
      <c r="M36" s="255"/>
      <c r="N36" s="308"/>
      <c r="O36" s="297"/>
      <c r="P36" s="309"/>
      <c r="Q36" s="290" t="str">
        <f>IF(N38="○","●",IF(N38="●","○",IF(N38="","","△")))</f>
        <v/>
      </c>
      <c r="R36" s="288"/>
      <c r="S36" s="313"/>
      <c r="T36" s="290" t="str">
        <f>IF(N40="○","●",IF(N40="●","○",IF(N40="","","△")))</f>
        <v/>
      </c>
      <c r="U36" s="288"/>
      <c r="V36" s="313"/>
      <c r="W36" s="290" t="str">
        <f>IF(N42="○","●",IF(N42="●","○",IF(N42="","","△")))</f>
        <v/>
      </c>
      <c r="X36" s="288"/>
      <c r="Y36" s="313"/>
      <c r="Z36" s="290" t="str">
        <f>IF(N44="○","●",IF(N44="●","○",IF(N44="","","△")))</f>
        <v/>
      </c>
      <c r="AA36" s="288"/>
      <c r="AB36" s="313"/>
      <c r="AC36" s="290" t="str">
        <f>IF(N46="○","●",IF(N46="●","○",IF(N46="","","△")))</f>
        <v/>
      </c>
      <c r="AD36" s="288"/>
      <c r="AE36" s="289"/>
      <c r="AF36" s="290" t="str">
        <f>IF(N48="○","●",IF(N48="●","○",IF(N48="","","△")))</f>
        <v/>
      </c>
      <c r="AG36" s="288"/>
      <c r="AH36" s="289"/>
      <c r="AI36" s="287" t="str">
        <f>IF(N50="○","●",IF(N50="●","○",IF(AF38="","","△")))</f>
        <v/>
      </c>
      <c r="AJ36" s="288"/>
      <c r="AK36" s="289"/>
      <c r="AL36" s="306" t="str">
        <f>IF(COUNTIF(N36:AK36,"")=24,"",COUNTIF(N36:AK36,"○"))</f>
        <v/>
      </c>
      <c r="AM36" s="306" t="str">
        <f>IF(COUNTIF(N36:AK36,"")=24,"",COUNTIF(N36:AK36,"●"))</f>
        <v/>
      </c>
      <c r="AN36" s="306" t="str">
        <f>IF(COUNTIF(N36:AK36,"")=24,"",COUNTIF(N36:AK36,"△"))</f>
        <v/>
      </c>
      <c r="AO36" s="306" t="str">
        <f>IF(COUNTIF(N36:AK36,"")=24,"",IF(N37="",0,N37)+IF(Q37="",0,Q37)+IF(T37="",0,T37)+IF(W37="",0,W37)+IF(Z37="",0,Z37)+IF(AC37="",0,AC37)+IF(AF37="",0,AF37)+IF(AI37="",0,AI37))</f>
        <v/>
      </c>
      <c r="AP36" s="306" t="str">
        <f>IF(COUNTIF(N36:AK36,"")=24,"",IF(P37="",0,P37)+IF(S37="",0,S37)+IF(V37="",0,V37)+IF(Y37="",0,Y37)+IF(AB37="",0,AB37)+IF(AE37="",0,AE37)+IF(AH37="",0,AH37)+IF(AK37="",0,AK37))</f>
        <v/>
      </c>
      <c r="AQ36" s="306" t="str">
        <f>IF(COUNTIF(N36:AK36,"")=24,"",AL36*3+AN36)</f>
        <v/>
      </c>
      <c r="AR36" s="306" t="str">
        <f>IF(COUNTIF(N36:AK36,"")=24,"",AO36-AP36)</f>
        <v/>
      </c>
      <c r="AS36" s="5"/>
      <c r="AT36" s="6" t="str">
        <f>IF(COUNTIF(N36:AK36,"")=24,"",IF(AQ36="",0,AQ36*10000)+IF(AR36="",0,AR36*500)+IF(AO36="",0,AO36*10))</f>
        <v/>
      </c>
    </row>
    <row r="37" spans="2:46" hidden="1">
      <c r="B37" s="2">
        <v>3</v>
      </c>
      <c r="C37" s="12">
        <f>K42</f>
        <v>4</v>
      </c>
      <c r="D37" s="14"/>
      <c r="E37" s="13" t="s">
        <v>12</v>
      </c>
      <c r="F37" s="15"/>
      <c r="G37" s="12">
        <f>N34</f>
        <v>1</v>
      </c>
      <c r="I37" s="323"/>
      <c r="J37" s="295"/>
      <c r="K37" s="325"/>
      <c r="L37" s="271"/>
      <c r="M37" s="272"/>
      <c r="N37" s="310"/>
      <c r="O37" s="311"/>
      <c r="P37" s="312"/>
      <c r="Q37" s="7" t="str">
        <f>IF(P39="","",P39)</f>
        <v/>
      </c>
      <c r="R37" s="8" t="s">
        <v>14</v>
      </c>
      <c r="S37" s="9" t="str">
        <f>IF(N39="","",K41)</f>
        <v/>
      </c>
      <c r="T37" s="7" t="str">
        <f>IF(P41="","",P41)</f>
        <v/>
      </c>
      <c r="U37" s="8" t="s">
        <v>14</v>
      </c>
      <c r="V37" s="9" t="str">
        <f>IF(N41="","",N41)</f>
        <v/>
      </c>
      <c r="W37" s="10" t="str">
        <f>IF(P43="","",P43)</f>
        <v/>
      </c>
      <c r="X37" s="8" t="s">
        <v>14</v>
      </c>
      <c r="Y37" s="9" t="str">
        <f>IF(N43="","",N43)</f>
        <v/>
      </c>
      <c r="Z37" s="10" t="str">
        <f>IF(P45="","",P45)</f>
        <v/>
      </c>
      <c r="AA37" s="8" t="s">
        <v>14</v>
      </c>
      <c r="AB37" s="9" t="str">
        <f>IF(N45="","",N45)</f>
        <v/>
      </c>
      <c r="AC37" s="10" t="str">
        <f>IF(P47="","",P47)</f>
        <v/>
      </c>
      <c r="AD37" s="8" t="s">
        <v>14</v>
      </c>
      <c r="AE37" s="9" t="str">
        <f>IF(N47="","",N47)</f>
        <v/>
      </c>
      <c r="AF37" s="10" t="str">
        <f>IF(P49="","",P49)</f>
        <v/>
      </c>
      <c r="AG37" s="8" t="s">
        <v>14</v>
      </c>
      <c r="AH37" s="9" t="str">
        <f>IF(N49="","",N49)</f>
        <v/>
      </c>
      <c r="AI37" s="10" t="str">
        <f>IF(P51="","",P51)</f>
        <v/>
      </c>
      <c r="AJ37" s="8" t="s">
        <v>14</v>
      </c>
      <c r="AK37" s="9" t="str">
        <f>IF(N51="","",N51)</f>
        <v/>
      </c>
      <c r="AL37" s="306"/>
      <c r="AM37" s="306"/>
      <c r="AN37" s="306"/>
      <c r="AO37" s="306"/>
      <c r="AP37" s="306"/>
      <c r="AQ37" s="306"/>
      <c r="AR37" s="306"/>
      <c r="AS37" s="11"/>
      <c r="AT37" s="6"/>
    </row>
    <row r="38" spans="2:46" ht="12" hidden="1" customHeight="1">
      <c r="B38" s="2">
        <v>4</v>
      </c>
      <c r="C38" s="12">
        <f>K44</f>
        <v>5</v>
      </c>
      <c r="D38" s="14"/>
      <c r="E38" s="13" t="s">
        <v>12</v>
      </c>
      <c r="F38" s="15"/>
      <c r="G38" s="12">
        <f>N34</f>
        <v>1</v>
      </c>
      <c r="I38" s="322">
        <v>2</v>
      </c>
      <c r="J38" s="294" t="str">
        <f>IF(COUNTIF(N38:AK38,"")=24,"",RANK(AT38,$AT$36:$AT$51,0))</f>
        <v/>
      </c>
      <c r="K38" s="324">
        <v>2</v>
      </c>
      <c r="L38" s="254"/>
      <c r="M38" s="255"/>
      <c r="N38" s="290" t="str">
        <f>IF(N39&gt;P39,"○",IF(N39&lt;P39,"●",IF(N39="","","△")))</f>
        <v/>
      </c>
      <c r="O38" s="288"/>
      <c r="P38" s="289"/>
      <c r="Q38" s="296"/>
      <c r="R38" s="297"/>
      <c r="S38" s="309"/>
      <c r="T38" s="290" t="str">
        <f>IF(Q40="○","●",IF(Q40="●","○",IF(Q40="","","△")))</f>
        <v/>
      </c>
      <c r="U38" s="288"/>
      <c r="V38" s="313"/>
      <c r="W38" s="290" t="str">
        <f>IF(Q42="○","●",IF(Q42="●","○",IF(Q42="","","△")))</f>
        <v/>
      </c>
      <c r="X38" s="288"/>
      <c r="Y38" s="313"/>
      <c r="Z38" s="290" t="str">
        <f>IF(Q44="○","●",IF(Q44="●","○",IF(Q44="","","△")))</f>
        <v/>
      </c>
      <c r="AA38" s="288"/>
      <c r="AB38" s="313"/>
      <c r="AC38" s="290" t="str">
        <f>IF(Q46="○","●",IF(Q46="●","○",IF(Q46="","","△")))</f>
        <v/>
      </c>
      <c r="AD38" s="288"/>
      <c r="AE38" s="289"/>
      <c r="AF38" s="290" t="str">
        <f>IF(Q48="○","●",IF(Q48="●","○",IF(Q48="","","△")))</f>
        <v/>
      </c>
      <c r="AG38" s="288"/>
      <c r="AH38" s="289"/>
      <c r="AI38" s="287" t="str">
        <f>IF(Q50="○","●",IF(Q50="●","○",IF(Q50="","","△")))</f>
        <v/>
      </c>
      <c r="AJ38" s="288"/>
      <c r="AK38" s="289"/>
      <c r="AL38" s="306" t="str">
        <f>IF(COUNTIF(N38:AK38,"")=24,"",COUNTIF(N38:AK38,"○"))</f>
        <v/>
      </c>
      <c r="AM38" s="306" t="str">
        <f>IF(COUNTIF(N38:AK38,"")=24,"",COUNTIF(N38:AK38,"●"))</f>
        <v/>
      </c>
      <c r="AN38" s="306" t="str">
        <f>IF(COUNTIF(N38:AK38,"")=24,"",COUNTIF(N38:AK38,"△"))</f>
        <v/>
      </c>
      <c r="AO38" s="306" t="str">
        <f>IF(COUNTIF(N38:AK38,"")=24,"",IF(N39="",0,N39)+IF(Q39="",0,Q39)+IF(T39="",0,T39)+IF(W39="",0,W39)+IF(Z39="",0,Z39)+IF(AC39="",0,AC39)+IF(AF39="",0,AF39)+IF(AI39="",0,AI39))</f>
        <v/>
      </c>
      <c r="AP38" s="306" t="str">
        <f>IF(COUNTIF(N38:AK38,"")=24,"",IF(P39="",0,P39)+IF(S39="",0,S39)+IF(V39="",0,V39)+IF(Y39="",0,Y39)+IF(AB39="",0,AB39)+IF(AE39="",0,AE39)+IF(AH39="",0,AH39)+IF(AK39="",0,AK39))</f>
        <v/>
      </c>
      <c r="AQ38" s="306" t="str">
        <f>IF(COUNTIF(N38:AK38,"")=24,"",AL38*3+AN38)</f>
        <v/>
      </c>
      <c r="AR38" s="306" t="str">
        <f>IF(COUNTIF(N38:AK38,"")=24,"",AO38-AP38)</f>
        <v/>
      </c>
      <c r="AS38" s="5"/>
      <c r="AT38" s="6" t="str">
        <f>IF(COUNTIF(N38:AK38,"")=24,"",IF(AQ38="",0,AQ38*10000)+IF(AR38="",0,AR38*500)+IF(AO38="",0,AO38*10))</f>
        <v/>
      </c>
    </row>
    <row r="39" spans="2:46" hidden="1">
      <c r="B39" s="2">
        <v>5</v>
      </c>
      <c r="C39" s="12">
        <f>K46</f>
        <v>6</v>
      </c>
      <c r="D39" s="14"/>
      <c r="E39" s="13" t="s">
        <v>12</v>
      </c>
      <c r="F39" s="15"/>
      <c r="G39" s="12">
        <f>N34</f>
        <v>1</v>
      </c>
      <c r="I39" s="323"/>
      <c r="J39" s="295"/>
      <c r="K39" s="325"/>
      <c r="L39" s="271"/>
      <c r="M39" s="272"/>
      <c r="N39" s="10" t="str">
        <f>IF(D35="","",D35)</f>
        <v/>
      </c>
      <c r="O39" s="8" t="s">
        <v>14</v>
      </c>
      <c r="P39" s="10" t="str">
        <f>IF(F35="","",F35)</f>
        <v/>
      </c>
      <c r="Q39" s="326"/>
      <c r="R39" s="327"/>
      <c r="S39" s="328"/>
      <c r="T39" s="10" t="str">
        <f>IF(S41="","",S41)</f>
        <v/>
      </c>
      <c r="U39" s="8" t="s">
        <v>14</v>
      </c>
      <c r="V39" s="9" t="str">
        <f>IF(Q41="","",Q41)</f>
        <v/>
      </c>
      <c r="W39" s="10" t="str">
        <f>IF(S43="","",S43)</f>
        <v/>
      </c>
      <c r="X39" s="8" t="s">
        <v>14</v>
      </c>
      <c r="Y39" s="9" t="str">
        <f>IF(Q43="","",Q43)</f>
        <v/>
      </c>
      <c r="Z39" s="10" t="str">
        <f>IF(S45="","",S45)</f>
        <v/>
      </c>
      <c r="AA39" s="8" t="s">
        <v>14</v>
      </c>
      <c r="AB39" s="9" t="str">
        <f>IF(Q45="","",Q45)</f>
        <v/>
      </c>
      <c r="AC39" s="10" t="str">
        <f>IF(S47="","",S47)</f>
        <v/>
      </c>
      <c r="AD39" s="8" t="s">
        <v>14</v>
      </c>
      <c r="AE39" s="9" t="str">
        <f>IF(Q47="","",Q47)</f>
        <v/>
      </c>
      <c r="AF39" s="10" t="str">
        <f>IF(S49="","",S49)</f>
        <v/>
      </c>
      <c r="AG39" s="8" t="s">
        <v>14</v>
      </c>
      <c r="AH39" s="9" t="str">
        <f>IF(Q49="","",Q49)</f>
        <v/>
      </c>
      <c r="AI39" s="10" t="str">
        <f>IF(S51="","",S51)</f>
        <v/>
      </c>
      <c r="AJ39" s="8" t="s">
        <v>14</v>
      </c>
      <c r="AK39" s="9" t="str">
        <f>IF(Q51="","",Q51)</f>
        <v/>
      </c>
      <c r="AL39" s="306"/>
      <c r="AM39" s="306"/>
      <c r="AN39" s="306"/>
      <c r="AO39" s="306"/>
      <c r="AP39" s="306"/>
      <c r="AQ39" s="306"/>
      <c r="AR39" s="306"/>
      <c r="AS39" s="11"/>
      <c r="AT39" s="6"/>
    </row>
    <row r="40" spans="2:46" ht="7.5" hidden="1" customHeight="1">
      <c r="B40" s="2">
        <v>6</v>
      </c>
      <c r="C40" s="12">
        <f>K48</f>
        <v>7</v>
      </c>
      <c r="D40" s="14"/>
      <c r="E40" s="13" t="s">
        <v>12</v>
      </c>
      <c r="F40" s="15"/>
      <c r="G40" s="12">
        <f>N34</f>
        <v>1</v>
      </c>
      <c r="I40" s="322">
        <v>3</v>
      </c>
      <c r="J40" s="294" t="str">
        <f>IF(COUNTIF(N40:AK40,"")=24,"",RANK(AT40,$AT$36:$AT$51,0))</f>
        <v/>
      </c>
      <c r="K40" s="324">
        <v>3</v>
      </c>
      <c r="L40" s="254"/>
      <c r="M40" s="254"/>
      <c r="N40" s="287" t="str">
        <f>IF(N41&gt;P41,"○",IF(N41&lt;P41,"●",IF(N41="","","△")))</f>
        <v/>
      </c>
      <c r="O40" s="288"/>
      <c r="P40" s="288"/>
      <c r="Q40" s="287" t="str">
        <f>IF(Q41&gt;S41,"○",IF(Q41&lt;S41,"●",IF(Q41="","","△")))</f>
        <v/>
      </c>
      <c r="R40" s="288"/>
      <c r="S40" s="289"/>
      <c r="T40" s="297"/>
      <c r="U40" s="297"/>
      <c r="V40" s="309"/>
      <c r="W40" s="290" t="str">
        <f>IF(T42="○","●",IF(T42="●","○",IF(T42="","","△")))</f>
        <v/>
      </c>
      <c r="X40" s="288"/>
      <c r="Y40" s="313"/>
      <c r="Z40" s="290" t="str">
        <f>IF(T44="○","●",IF(T44="●","○",IF(T44="","","△")))</f>
        <v/>
      </c>
      <c r="AA40" s="288"/>
      <c r="AB40" s="313"/>
      <c r="AC40" s="290" t="str">
        <f>IF(T46="○","●",IF(T46="●","○",IF(T46="","","△")))</f>
        <v/>
      </c>
      <c r="AD40" s="288"/>
      <c r="AE40" s="289"/>
      <c r="AF40" s="290" t="str">
        <f>IF(T48="○","●",IF(T48="●","○",IF(T48="","","△")))</f>
        <v/>
      </c>
      <c r="AG40" s="288"/>
      <c r="AH40" s="289"/>
      <c r="AI40" s="287" t="str">
        <f>IF(T50="○","●",IF(T50="●","○",IF(T50="","","△")))</f>
        <v/>
      </c>
      <c r="AJ40" s="288"/>
      <c r="AK40" s="289"/>
      <c r="AL40" s="306" t="str">
        <f>IF(COUNTIF(N40:AK40,"")=24,"",COUNTIF(N40:AK40,"○"))</f>
        <v/>
      </c>
      <c r="AM40" s="306" t="str">
        <f>IF(COUNTIF(N40:AK40,"")=24,"",COUNTIF(N40:AK40,"●"))</f>
        <v/>
      </c>
      <c r="AN40" s="306" t="str">
        <f>IF(COUNTIF(N40:AK40,"")=24,"",COUNTIF(N40:AK40,"△"))</f>
        <v/>
      </c>
      <c r="AO40" s="306" t="str">
        <f>IF(COUNTIF(N40:AK40,"")=24,"",IF(N41="",0,N41)+IF(Q41="",0,Q41)+IF(T41="",0,T41)+IF(W41="",0,W41)+IF(Z41="",0,Z41)+IF(AC41="",0,AC41)+IF(AF41="",0,AF41)+IF(AI41="",0,AI41))</f>
        <v/>
      </c>
      <c r="AP40" s="306" t="str">
        <f>IF(COUNTIF(N40:AK40,"")=24,"",IF(P41="",0,P41)+IF(S41="",0,S41)+IF(V41="",0,V41)+IF(Y41="",0,Y41)+IF(AB41="",0,AB41)+IF(AE41="",0,AE41)+IF(AH41="",0,AH41)+IF(AK41="",0,AK41))</f>
        <v/>
      </c>
      <c r="AQ40" s="306" t="str">
        <f>IF(COUNTIF(N40:AK40,"")=24,"",AL40*3+AN40)</f>
        <v/>
      </c>
      <c r="AR40" s="306" t="str">
        <f>IF(COUNTIF(N40:AK40,"")=24,"",AO40-AP40)</f>
        <v/>
      </c>
      <c r="AS40" s="5"/>
      <c r="AT40" s="6" t="str">
        <f>IF(COUNTIF(N40:AK40,"")=24,"",IF(AQ40="",0,AQ40*10000)+IF(AR40="",0,AR40*500)+IF(AO40="",0,AO40*10))</f>
        <v/>
      </c>
    </row>
    <row r="41" spans="2:46" hidden="1">
      <c r="B41" s="2">
        <v>7</v>
      </c>
      <c r="C41" s="12">
        <f>K50</f>
        <v>8</v>
      </c>
      <c r="D41" s="14"/>
      <c r="E41" s="13" t="s">
        <v>12</v>
      </c>
      <c r="F41" s="15"/>
      <c r="G41" s="12">
        <f>N34</f>
        <v>1</v>
      </c>
      <c r="I41" s="323"/>
      <c r="J41" s="295"/>
      <c r="K41" s="325"/>
      <c r="L41" s="271"/>
      <c r="M41" s="271"/>
      <c r="N41" s="7" t="str">
        <f>IF(D36="","",D36)</f>
        <v/>
      </c>
      <c r="O41" s="8" t="s">
        <v>14</v>
      </c>
      <c r="P41" s="10" t="str">
        <f>IF(F36="","",F36)</f>
        <v/>
      </c>
      <c r="Q41" s="7" t="str">
        <f>IF(D42="","",D42)</f>
        <v/>
      </c>
      <c r="R41" s="8" t="s">
        <v>14</v>
      </c>
      <c r="S41" s="9" t="str">
        <f>IF(F42="","",F42)</f>
        <v/>
      </c>
      <c r="T41" s="327"/>
      <c r="U41" s="327"/>
      <c r="V41" s="328"/>
      <c r="W41" s="10" t="str">
        <f>IF(V43="","",V43)</f>
        <v/>
      </c>
      <c r="X41" s="8" t="s">
        <v>14</v>
      </c>
      <c r="Y41" s="9" t="str">
        <f>IF(T43="","",T43)</f>
        <v/>
      </c>
      <c r="Z41" s="10" t="str">
        <f>IF(V45="","",V45)</f>
        <v/>
      </c>
      <c r="AA41" s="8" t="s">
        <v>14</v>
      </c>
      <c r="AB41" s="9" t="str">
        <f>IF(T45="","",T45)</f>
        <v/>
      </c>
      <c r="AC41" s="10" t="str">
        <f>IF(V47="","",V47)</f>
        <v/>
      </c>
      <c r="AD41" s="8" t="s">
        <v>14</v>
      </c>
      <c r="AE41" s="9" t="str">
        <f>IF(T47="","",T47)</f>
        <v/>
      </c>
      <c r="AF41" s="10" t="str">
        <f>IF(V49="","",V49)</f>
        <v/>
      </c>
      <c r="AG41" s="8" t="s">
        <v>14</v>
      </c>
      <c r="AH41" s="9" t="str">
        <f>IF(T49="","",T49)</f>
        <v/>
      </c>
      <c r="AI41" s="10" t="str">
        <f>IF(V51="","",V51)</f>
        <v/>
      </c>
      <c r="AJ41" s="8" t="s">
        <v>14</v>
      </c>
      <c r="AK41" s="9" t="str">
        <f>IF(T51="","",T51)</f>
        <v/>
      </c>
      <c r="AL41" s="306"/>
      <c r="AM41" s="306"/>
      <c r="AN41" s="306"/>
      <c r="AO41" s="306"/>
      <c r="AP41" s="306"/>
      <c r="AQ41" s="306"/>
      <c r="AR41" s="306"/>
      <c r="AS41" s="11"/>
      <c r="AT41" s="6"/>
    </row>
    <row r="42" spans="2:46" ht="12" hidden="1" customHeight="1">
      <c r="B42" s="2">
        <v>8</v>
      </c>
      <c r="C42" s="12">
        <f>K40</f>
        <v>3</v>
      </c>
      <c r="D42" s="14"/>
      <c r="E42" s="13" t="s">
        <v>12</v>
      </c>
      <c r="F42" s="15"/>
      <c r="G42" s="12">
        <f>Q34</f>
        <v>2</v>
      </c>
      <c r="I42" s="322">
        <v>4</v>
      </c>
      <c r="J42" s="294" t="str">
        <f>IF(COUNTIF(N42:AK42,"")=24,"",RANK(AT42,$AT$36:$AT$51,0))</f>
        <v/>
      </c>
      <c r="K42" s="324">
        <v>4</v>
      </c>
      <c r="L42" s="254"/>
      <c r="M42" s="255"/>
      <c r="N42" s="290" t="str">
        <f>IF(N43&gt;P43,"○",IF(N43&lt;P43,"●",IF(N43="","","△")))</f>
        <v/>
      </c>
      <c r="O42" s="288"/>
      <c r="P42" s="288"/>
      <c r="Q42" s="287" t="str">
        <f>IF(Q43&gt;S43,"○",IF(Q43&lt;S43,"●",IF(Q43="","","△")))</f>
        <v/>
      </c>
      <c r="R42" s="288"/>
      <c r="S42" s="288"/>
      <c r="T42" s="287" t="str">
        <f>IF(T43&gt;V43,"○",IF(T43&lt;V43,"●",IF(T43="","","△")))</f>
        <v/>
      </c>
      <c r="U42" s="288"/>
      <c r="V42" s="289"/>
      <c r="W42" s="297"/>
      <c r="X42" s="297"/>
      <c r="Y42" s="309"/>
      <c r="Z42" s="290" t="str">
        <f>IF(W44="○","●",IF(W44="●","○",IF(W44="","","△")))</f>
        <v/>
      </c>
      <c r="AA42" s="288"/>
      <c r="AB42" s="313"/>
      <c r="AC42" s="290" t="str">
        <f>IF(W46="○","●",IF(W46="●","○",IF(W46="","","△")))</f>
        <v/>
      </c>
      <c r="AD42" s="288"/>
      <c r="AE42" s="289"/>
      <c r="AF42" s="290" t="str">
        <f>IF(W48="○","●",IF(W48="●","○",IF(W48="","","△")))</f>
        <v/>
      </c>
      <c r="AG42" s="288"/>
      <c r="AH42" s="289"/>
      <c r="AI42" s="287" t="str">
        <f>IF(W50="○","●",IF(W50="●","○",IF(W50="","","△")))</f>
        <v/>
      </c>
      <c r="AJ42" s="288"/>
      <c r="AK42" s="289"/>
      <c r="AL42" s="306" t="str">
        <f>IF(COUNTIF(N42:AK42,"")=24,"",COUNTIF(N42:AK42,"○"))</f>
        <v/>
      </c>
      <c r="AM42" s="306" t="str">
        <f>IF(COUNTIF(N42:AK42,"")=24,"",COUNTIF(N42:AK42,"●"))</f>
        <v/>
      </c>
      <c r="AN42" s="306" t="str">
        <f>IF(COUNTIF(N42:AK42,"")=24,"",COUNTIF(N42:AK42,"△"))</f>
        <v/>
      </c>
      <c r="AO42" s="306" t="str">
        <f>IF(COUNTIF(N42:AK42,"")=24,"",IF(N43="",0,N43)+IF(Q43="",0,Q43)+IF(T43="",0,T43)+IF(W43="",0,W43)+IF(Z43="",0,Z43)+IF(AC43="",0,AC43)+IF(AF43="",0,AF43)+IF(AI43="",0,AI43))</f>
        <v/>
      </c>
      <c r="AP42" s="306" t="str">
        <f>IF(COUNTIF(N42:AK42,"")=24,"",IF(P43="",0,P43)+IF(S43="",0,S43)+IF(V43="",0,V43)+IF(Y43="",0,Y43)+IF(AB43="",0,AB43)+IF(AE43="",0,AE43)+IF(AH43="",0,AH43)+IF(AK43="",0,AK43))</f>
        <v/>
      </c>
      <c r="AQ42" s="306" t="str">
        <f>IF(COUNTIF(N42:AK42,"")=24,"",AL42*3+AN42)</f>
        <v/>
      </c>
      <c r="AR42" s="306" t="str">
        <f>IF(COUNTIF(N42:AK42,"")=24,"",AO42-AP42)</f>
        <v/>
      </c>
      <c r="AS42" s="5"/>
      <c r="AT42" s="6" t="str">
        <f>IF(COUNTIF(N42:AK42,"")=24,"",IF(AQ42="",0,AQ42*10000)+IF(AR42="",0,AR42*500)+IF(AO42="",0,AO42*10))</f>
        <v/>
      </c>
    </row>
    <row r="43" spans="2:46" hidden="1">
      <c r="B43" s="2">
        <v>9</v>
      </c>
      <c r="C43" s="12">
        <f>K42</f>
        <v>4</v>
      </c>
      <c r="D43" s="14"/>
      <c r="E43" s="13" t="s">
        <v>12</v>
      </c>
      <c r="F43" s="15"/>
      <c r="G43" s="12">
        <f>Q34</f>
        <v>2</v>
      </c>
      <c r="I43" s="323"/>
      <c r="J43" s="295"/>
      <c r="K43" s="325"/>
      <c r="L43" s="271"/>
      <c r="M43" s="272"/>
      <c r="N43" s="7" t="str">
        <f>IF(D37="","",D37)</f>
        <v/>
      </c>
      <c r="O43" s="8" t="s">
        <v>14</v>
      </c>
      <c r="P43" s="10" t="str">
        <f>IF(F37="","",F37)</f>
        <v/>
      </c>
      <c r="Q43" s="7" t="str">
        <f>IF(D43="","",D43)</f>
        <v/>
      </c>
      <c r="R43" s="8" t="s">
        <v>14</v>
      </c>
      <c r="S43" s="10" t="str">
        <f>IF(F43="","",F43)</f>
        <v/>
      </c>
      <c r="T43" s="7" t="str">
        <f>IF(D48="","",D48)</f>
        <v/>
      </c>
      <c r="U43" s="8" t="s">
        <v>14</v>
      </c>
      <c r="V43" s="9" t="str">
        <f>IF(F48="","",F48)</f>
        <v/>
      </c>
      <c r="W43" s="327"/>
      <c r="X43" s="327"/>
      <c r="Y43" s="328"/>
      <c r="Z43" s="10" t="str">
        <f>IF(Y45="","",Y45)</f>
        <v/>
      </c>
      <c r="AA43" s="8" t="s">
        <v>14</v>
      </c>
      <c r="AB43" s="9" t="str">
        <f>IF(W45="","",W45)</f>
        <v/>
      </c>
      <c r="AC43" s="10" t="str">
        <f>IF(Y47="","",Y47)</f>
        <v/>
      </c>
      <c r="AD43" s="8" t="s">
        <v>14</v>
      </c>
      <c r="AE43" s="9" t="str">
        <f>IF(W47="","",W47)</f>
        <v/>
      </c>
      <c r="AF43" s="10" t="str">
        <f>IF(Y49="","",Y49)</f>
        <v/>
      </c>
      <c r="AG43" s="8" t="s">
        <v>14</v>
      </c>
      <c r="AH43" s="9" t="str">
        <f>IF(W49="","",W49)</f>
        <v/>
      </c>
      <c r="AI43" s="10" t="str">
        <f>IF(Y51="","",Y51)</f>
        <v/>
      </c>
      <c r="AJ43" s="8" t="s">
        <v>14</v>
      </c>
      <c r="AK43" s="9" t="str">
        <f>IF(W51="","",W51)</f>
        <v/>
      </c>
      <c r="AL43" s="306"/>
      <c r="AM43" s="306"/>
      <c r="AN43" s="306"/>
      <c r="AO43" s="306"/>
      <c r="AP43" s="306"/>
      <c r="AQ43" s="306"/>
      <c r="AR43" s="306"/>
      <c r="AS43" s="11"/>
      <c r="AT43" s="6"/>
    </row>
    <row r="44" spans="2:46" ht="12" hidden="1" customHeight="1">
      <c r="B44" s="2">
        <v>10</v>
      </c>
      <c r="C44" s="12">
        <f>K44</f>
        <v>5</v>
      </c>
      <c r="D44" s="14"/>
      <c r="E44" s="13" t="s">
        <v>12</v>
      </c>
      <c r="F44" s="15"/>
      <c r="G44" s="12">
        <f>Q34</f>
        <v>2</v>
      </c>
      <c r="I44" s="322">
        <v>5</v>
      </c>
      <c r="J44" s="294" t="str">
        <f>IF(COUNTIF(N44:AK44,"")=24,"",RANK(AT44,$AT$36:$AT$51,0))</f>
        <v/>
      </c>
      <c r="K44" s="324">
        <v>5</v>
      </c>
      <c r="L44" s="254"/>
      <c r="M44" s="255"/>
      <c r="N44" s="290" t="str">
        <f>IF(N45&gt;P45,"○",IF(N45&lt;P45,"●",IF(N45="","","△")))</f>
        <v/>
      </c>
      <c r="O44" s="288"/>
      <c r="P44" s="288"/>
      <c r="Q44" s="287" t="str">
        <f>IF(Q45&gt;S45,"○",IF(Q45&lt;S45,"●",IF(Q45="","","△")))</f>
        <v/>
      </c>
      <c r="R44" s="288"/>
      <c r="S44" s="288"/>
      <c r="T44" s="287" t="str">
        <f>IF(T45&gt;V45,"○",IF(T45&lt;V45,"●",IF(T45="","","△")))</f>
        <v/>
      </c>
      <c r="U44" s="288"/>
      <c r="V44" s="288"/>
      <c r="W44" s="287" t="str">
        <f>IF(W45&gt;Y45,"○",IF(W45&lt;Y45,"●",IF(W45="","","△")))</f>
        <v/>
      </c>
      <c r="X44" s="288"/>
      <c r="Y44" s="289"/>
      <c r="Z44" s="297"/>
      <c r="AA44" s="297"/>
      <c r="AB44" s="309"/>
      <c r="AC44" s="290" t="str">
        <f>IF(Z46="○","●",IF(Z46="●","○",IF(Z46="","","△")))</f>
        <v/>
      </c>
      <c r="AD44" s="288"/>
      <c r="AE44" s="289"/>
      <c r="AF44" s="290" t="str">
        <f>IF(Z48="○","●",IF(Z48="●","○",IF(Z48="","","△")))</f>
        <v/>
      </c>
      <c r="AG44" s="288"/>
      <c r="AH44" s="289"/>
      <c r="AI44" s="287" t="str">
        <f>IF(Z50="○","●",IF(Z50="●","○",IF(Z50="","","△")))</f>
        <v/>
      </c>
      <c r="AJ44" s="288"/>
      <c r="AK44" s="289"/>
      <c r="AL44" s="306" t="str">
        <f>IF(COUNTIF(N44:AK44,"")=24,"",COUNTIF(N44:AK44,"○"))</f>
        <v/>
      </c>
      <c r="AM44" s="306" t="str">
        <f>IF(COUNTIF(N44:AK44,"")=24,"",COUNTIF(N44:AK44,"●"))</f>
        <v/>
      </c>
      <c r="AN44" s="306" t="str">
        <f>IF(COUNTIF(N44:AK44,"")=24,"",COUNTIF(N44:AK44,"△"))</f>
        <v/>
      </c>
      <c r="AO44" s="306" t="str">
        <f>IF(COUNTIF(N44:AK44,"")=24,"",IF(N45="",0,N45)+IF(Q45="",0,Q45)+IF(T45="",0,T45)+IF(W45="",0,W45)+IF(Z45="",0,Z45)+IF(AC45="",0,AC45)+IF(AF45="",0,AF45)+IF(AI45="",0,AI45))</f>
        <v/>
      </c>
      <c r="AP44" s="306" t="str">
        <f>IF(COUNTIF(N44:AK44,"")=24,"",IF(P45="",0,P45)+IF(S45="",0,S45)+IF(V45="",0,V45)+IF(Y45="",0,Y45)+IF(AB45="",0,AB45)+IF(AE45="",0,AE45)+IF(AH45="",0,AH45)+IF(AK45="",0,AK45))</f>
        <v/>
      </c>
      <c r="AQ44" s="306" t="str">
        <f>IF(COUNTIF(N44:AK44,"")=24,"",AL44*3+AN44)</f>
        <v/>
      </c>
      <c r="AR44" s="306" t="str">
        <f>IF(COUNTIF(N44:AK44,"")=24,"",AO44-AP44)</f>
        <v/>
      </c>
      <c r="AS44" s="5"/>
      <c r="AT44" s="6" t="str">
        <f>IF(COUNTIF(N44:AK44,"")=24,"",IF(AQ44="",0,AQ44*10000)+IF(AR44="",0,AR44*500)+IF(AO44="",0,AO44*10))</f>
        <v/>
      </c>
    </row>
    <row r="45" spans="2:46" hidden="1">
      <c r="B45" s="2">
        <v>11</v>
      </c>
      <c r="C45" s="12">
        <f>K46</f>
        <v>6</v>
      </c>
      <c r="D45" s="14"/>
      <c r="E45" s="13" t="s">
        <v>12</v>
      </c>
      <c r="F45" s="15"/>
      <c r="G45" s="12">
        <f>Q34</f>
        <v>2</v>
      </c>
      <c r="I45" s="323"/>
      <c r="J45" s="295"/>
      <c r="K45" s="325"/>
      <c r="L45" s="271"/>
      <c r="M45" s="272"/>
      <c r="N45" s="7" t="str">
        <f>IF(D38="","",D38)</f>
        <v/>
      </c>
      <c r="O45" s="8" t="s">
        <v>14</v>
      </c>
      <c r="P45" s="10" t="str">
        <f>IF(F38="","",F38)</f>
        <v/>
      </c>
      <c r="Q45" s="7" t="str">
        <f>IF(D44="","",D44)</f>
        <v/>
      </c>
      <c r="R45" s="8" t="s">
        <v>14</v>
      </c>
      <c r="S45" s="10" t="str">
        <f>IF(F44="","",F44)</f>
        <v/>
      </c>
      <c r="T45" s="7" t="str">
        <f>IF(D49="","",D49)</f>
        <v/>
      </c>
      <c r="U45" s="8" t="s">
        <v>14</v>
      </c>
      <c r="V45" s="10" t="str">
        <f>IF(F49="","",F49)</f>
        <v/>
      </c>
      <c r="W45" s="7" t="str">
        <f>IF(D53="","",D53)</f>
        <v/>
      </c>
      <c r="X45" s="8" t="s">
        <v>14</v>
      </c>
      <c r="Y45" s="9" t="str">
        <f>IF(F53="","",F53)</f>
        <v/>
      </c>
      <c r="Z45" s="327"/>
      <c r="AA45" s="327"/>
      <c r="AB45" s="328"/>
      <c r="AC45" s="10" t="str">
        <f>IF(AB47="","",AB47)</f>
        <v/>
      </c>
      <c r="AD45" s="8" t="s">
        <v>14</v>
      </c>
      <c r="AE45" s="9" t="str">
        <f>IF(Z47="","",Z47)</f>
        <v/>
      </c>
      <c r="AF45" s="10" t="str">
        <f>IF(AB49="","",AB49)</f>
        <v/>
      </c>
      <c r="AG45" s="8" t="s">
        <v>14</v>
      </c>
      <c r="AH45" s="9" t="str">
        <f>IF(Z49="","",Z49)</f>
        <v/>
      </c>
      <c r="AI45" s="10" t="str">
        <f>IF(AB51="","",AB51)</f>
        <v/>
      </c>
      <c r="AJ45" s="8" t="s">
        <v>14</v>
      </c>
      <c r="AK45" s="9" t="str">
        <f>IF(Z51="","",Z51)</f>
        <v/>
      </c>
      <c r="AL45" s="306"/>
      <c r="AM45" s="306"/>
      <c r="AN45" s="306"/>
      <c r="AO45" s="306"/>
      <c r="AP45" s="306"/>
      <c r="AQ45" s="306"/>
      <c r="AR45" s="306"/>
      <c r="AS45" s="11"/>
      <c r="AT45" s="6"/>
    </row>
    <row r="46" spans="2:46" ht="12" hidden="1" customHeight="1">
      <c r="B46" s="2">
        <v>12</v>
      </c>
      <c r="C46" s="12">
        <f>K48</f>
        <v>7</v>
      </c>
      <c r="D46" s="14"/>
      <c r="E46" s="13" t="s">
        <v>12</v>
      </c>
      <c r="F46" s="15"/>
      <c r="G46" s="12">
        <f>Q34</f>
        <v>2</v>
      </c>
      <c r="I46" s="322">
        <v>6</v>
      </c>
      <c r="J46" s="294" t="str">
        <f>IF(COUNTIF(N46:AK46,"")=24,"",RANK(AT46,$AT$36:$AT$51,0))</f>
        <v/>
      </c>
      <c r="K46" s="324">
        <v>6</v>
      </c>
      <c r="L46" s="254"/>
      <c r="M46" s="255"/>
      <c r="N46" s="290" t="str">
        <f>IF(N47&gt;P47,"○",IF(N47&lt;P47,"●",IF(N47="","","△")))</f>
        <v/>
      </c>
      <c r="O46" s="288"/>
      <c r="P46" s="288"/>
      <c r="Q46" s="287" t="str">
        <f>IF(Q47&gt;S47,"○",IF(Q47&lt;S47,"●",IF(Q47="","","△")))</f>
        <v/>
      </c>
      <c r="R46" s="288"/>
      <c r="S46" s="288"/>
      <c r="T46" s="287" t="str">
        <f>IF(T47&gt;V47,"○",IF(T47&lt;V47,"●",IF(T47="","","△")))</f>
        <v/>
      </c>
      <c r="U46" s="288"/>
      <c r="V46" s="288"/>
      <c r="W46" s="287" t="str">
        <f>IF(W47&gt;Y47,"○",IF(W47&lt;Y47,"●",IF(W47="","","△")))</f>
        <v/>
      </c>
      <c r="X46" s="288"/>
      <c r="Y46" s="288"/>
      <c r="Z46" s="287" t="str">
        <f>IF(Z47&gt;AB47,"○",IF(Z47&lt;AB47,"●",IF(Z47="","","△")))</f>
        <v/>
      </c>
      <c r="AA46" s="288"/>
      <c r="AB46" s="289"/>
      <c r="AC46" s="297"/>
      <c r="AD46" s="297"/>
      <c r="AE46" s="298"/>
      <c r="AF46" s="290" t="str">
        <f>IF(AC48="○","●",IF(AC48="●","○",IF(AC48="","","△")))</f>
        <v/>
      </c>
      <c r="AG46" s="288"/>
      <c r="AH46" s="289"/>
      <c r="AI46" s="287" t="str">
        <f>IF(AC50="○","●",IF(AC50="●","○",IF(AC50="","","△")))</f>
        <v/>
      </c>
      <c r="AJ46" s="288"/>
      <c r="AK46" s="289"/>
      <c r="AL46" s="306" t="str">
        <f>IF(COUNTIF(N46:AK46,"")=24,"",COUNTIF(N46:AK46,"○"))</f>
        <v/>
      </c>
      <c r="AM46" s="306" t="str">
        <f>IF(COUNTIF(N46:AK46,"")=24,"",COUNTIF(N46:AK46,"●"))</f>
        <v/>
      </c>
      <c r="AN46" s="306" t="str">
        <f>IF(COUNTIF(N46:AK46,"")=24,"",COUNTIF(N46:AK46,"△"))</f>
        <v/>
      </c>
      <c r="AO46" s="306" t="str">
        <f>IF(COUNTIF(N46:AK46,"")=24,"",IF(N47="",0,N47)+IF(Q47="",0,Q47)+IF(T47="",0,T47)+IF(W47="",0,W47)+IF(Z47="",0,Z47)+IF(AC47="",0,AC47)+IF(AF47="",0,AF47)+IF(AI47="",0,AI47))</f>
        <v/>
      </c>
      <c r="AP46" s="306" t="str">
        <f>IF(COUNTIF(N46:AK46,"")=24,"",IF(P47="",0,P47)+IF(S47="",0,S47)+IF(V47="",0,V47)+IF(Y47="",0,Y47)+IF(AB47="",0,AB47)+IF(AE47="",0,AE47)+IF(AH47="",0,AH47)+IF(AK47="",0,AK47))</f>
        <v/>
      </c>
      <c r="AQ46" s="306" t="str">
        <f>IF(COUNTIF(N46:AK46,"")=24,"",AL46*3+AN46)</f>
        <v/>
      </c>
      <c r="AR46" s="306" t="str">
        <f>IF(COUNTIF(N46:AK46,"")=24,"",AO46-AP46)</f>
        <v/>
      </c>
      <c r="AS46" s="5"/>
      <c r="AT46" s="6" t="str">
        <f>IF(COUNTIF(N46:AK46,"")=24,"",IF(AQ46="",0,AQ46*10000)+IF(AR46="",0,AR46*500)+IF(AO46="",0,AO46*10))</f>
        <v/>
      </c>
    </row>
    <row r="47" spans="2:46" hidden="1">
      <c r="B47" s="2">
        <v>13</v>
      </c>
      <c r="C47" s="12">
        <f>K50</f>
        <v>8</v>
      </c>
      <c r="D47" s="14"/>
      <c r="E47" s="13" t="s">
        <v>12</v>
      </c>
      <c r="F47" s="15"/>
      <c r="G47" s="12">
        <f>Q34</f>
        <v>2</v>
      </c>
      <c r="I47" s="323"/>
      <c r="J47" s="295"/>
      <c r="K47" s="293"/>
      <c r="L47" s="266"/>
      <c r="M47" s="267"/>
      <c r="N47" s="7" t="str">
        <f>IF(D39="","",D39)</f>
        <v/>
      </c>
      <c r="O47" s="8" t="s">
        <v>14</v>
      </c>
      <c r="P47" s="10" t="str">
        <f>IF(F39="","",F39)</f>
        <v/>
      </c>
      <c r="Q47" s="7" t="str">
        <f>IF(D45="","",D45)</f>
        <v/>
      </c>
      <c r="R47" s="8" t="s">
        <v>14</v>
      </c>
      <c r="S47" s="10" t="str">
        <f>IF(F45="","",F45)</f>
        <v/>
      </c>
      <c r="T47" s="7" t="str">
        <f>IF(D50="","",D50)</f>
        <v/>
      </c>
      <c r="U47" s="8" t="s">
        <v>14</v>
      </c>
      <c r="V47" s="10" t="str">
        <f>IF(F50="","",F50)</f>
        <v/>
      </c>
      <c r="W47" s="7" t="str">
        <f>IF(D54="","",D54)</f>
        <v/>
      </c>
      <c r="X47" s="8" t="s">
        <v>14</v>
      </c>
      <c r="Y47" s="10" t="str">
        <f>IF(F54="","",F54)</f>
        <v/>
      </c>
      <c r="Z47" s="7" t="str">
        <f>IF(D57="","",D57)</f>
        <v/>
      </c>
      <c r="AA47" s="8" t="s">
        <v>14</v>
      </c>
      <c r="AB47" s="9" t="str">
        <f>IF(F57="","",F57)</f>
        <v/>
      </c>
      <c r="AC47" s="327"/>
      <c r="AD47" s="327"/>
      <c r="AE47" s="335"/>
      <c r="AF47" s="10" t="str">
        <f>IF(AE49="","",AE49)</f>
        <v/>
      </c>
      <c r="AG47" s="8" t="s">
        <v>14</v>
      </c>
      <c r="AH47" s="9" t="str">
        <f>IF(AC49="","",AC49)</f>
        <v/>
      </c>
      <c r="AI47" s="10" t="str">
        <f>IF(AE51="","",AE51)</f>
        <v/>
      </c>
      <c r="AJ47" s="8" t="s">
        <v>14</v>
      </c>
      <c r="AK47" s="9" t="str">
        <f>IF(AC51="","",AC51)</f>
        <v/>
      </c>
      <c r="AL47" s="306"/>
      <c r="AM47" s="306"/>
      <c r="AN47" s="306"/>
      <c r="AO47" s="306"/>
      <c r="AP47" s="306"/>
      <c r="AQ47" s="306"/>
      <c r="AR47" s="306"/>
      <c r="AS47" s="11"/>
      <c r="AT47" s="6"/>
    </row>
    <row r="48" spans="2:46" ht="12" hidden="1" customHeight="1">
      <c r="B48" s="2">
        <v>14</v>
      </c>
      <c r="C48" s="12">
        <f>K42</f>
        <v>4</v>
      </c>
      <c r="D48" s="14"/>
      <c r="E48" s="13" t="s">
        <v>12</v>
      </c>
      <c r="F48" s="15"/>
      <c r="G48" s="12">
        <f>T34</f>
        <v>3</v>
      </c>
      <c r="I48" s="322">
        <v>7</v>
      </c>
      <c r="J48" s="294" t="str">
        <f>IF(COUNTIF(N48:AK48,"")=24,"",RANK(AT48,$AT$36:$AT$51,0))</f>
        <v/>
      </c>
      <c r="K48" s="324">
        <v>7</v>
      </c>
      <c r="L48" s="254"/>
      <c r="M48" s="255"/>
      <c r="N48" s="290" t="str">
        <f>IF(N49&gt;P49,"○",IF(N49&lt;P49,"●",IF(N49="","","△")))</f>
        <v/>
      </c>
      <c r="O48" s="288"/>
      <c r="P48" s="288"/>
      <c r="Q48" s="287" t="str">
        <f>IF(Q49&gt;S49,"○",IF(Q49&lt;S49,"●",IF(Q49="","","△")))</f>
        <v/>
      </c>
      <c r="R48" s="288"/>
      <c r="S48" s="288"/>
      <c r="T48" s="287" t="str">
        <f>IF(T49&gt;V49,"○",IF(T49&lt;V49,"●",IF(T49="","","△")))</f>
        <v/>
      </c>
      <c r="U48" s="288"/>
      <c r="V48" s="288"/>
      <c r="W48" s="287" t="str">
        <f>IF(W49&gt;Y49,"○",IF(W49&lt;Y49,"●",IF(W49="","","△")))</f>
        <v/>
      </c>
      <c r="X48" s="288"/>
      <c r="Y48" s="288"/>
      <c r="Z48" s="287" t="str">
        <f>IF(Z49&gt;AB49,"○",IF(Z49&lt;AB49,"●",IF(Z49="","","△")))</f>
        <v/>
      </c>
      <c r="AA48" s="288"/>
      <c r="AB48" s="288"/>
      <c r="AC48" s="287" t="str">
        <f>IF(AC49&gt;AE49,"○",IF(AC49&lt;AE49,"●",IF(AC49="","","△")))</f>
        <v/>
      </c>
      <c r="AD48" s="288"/>
      <c r="AE48" s="289"/>
      <c r="AF48" s="297"/>
      <c r="AG48" s="297"/>
      <c r="AH48" s="298"/>
      <c r="AI48" s="287" t="str">
        <f>IF(AF50="○","●",IF(AF50="●","○",IF(AF50="","","△")))</f>
        <v/>
      </c>
      <c r="AJ48" s="288"/>
      <c r="AK48" s="289"/>
      <c r="AL48" s="306" t="str">
        <f>IF(COUNTIF(N48:AK48,"")=24,"",COUNTIF(N48:AK48,"○"))</f>
        <v/>
      </c>
      <c r="AM48" s="306" t="str">
        <f>IF(COUNTIF(N48:AK48,"")=24,"",COUNTIF(N48:AK48,"●"))</f>
        <v/>
      </c>
      <c r="AN48" s="306" t="str">
        <f>IF(COUNTIF(N48:AK48,"")=24,"",COUNTIF(N48:AK48,"△"))</f>
        <v/>
      </c>
      <c r="AO48" s="306" t="str">
        <f>IF(COUNTIF(N48:AK48,"")=24,"",IF(N49="",0,N49)+IF(Q49="",0,Q49)+IF(T49="",0,T49)+IF(W49="",0,W49)+IF(Z49="",0,Z49)+IF(AC49="",0,AC49)+IF(AF49="",0,AF49)+IF(AI49="",0,AI49))</f>
        <v/>
      </c>
      <c r="AP48" s="306" t="str">
        <f>IF(COUNTIF(N48:AK48,"")=24,"",IF(P49="",0,P49)+IF(S49="",0,S49)+IF(V49="",0,V49)+IF(Y49="",0,Y49)+IF(AB49="",0,AB49)+IF(AE49="",0,AE49)+IF(AH49="",0,AH49)+IF(AK49="",0,AK49))</f>
        <v/>
      </c>
      <c r="AQ48" s="306" t="str">
        <f>IF(COUNTIF(N48:AK48,"")=24,"",AL48*3+AN48)</f>
        <v/>
      </c>
      <c r="AR48" s="306" t="str">
        <f>IF(COUNTIF(N48:AK48,"")=24,"",AO48-AP48)</f>
        <v/>
      </c>
      <c r="AS48" s="5"/>
      <c r="AT48" s="6" t="str">
        <f>IF(COUNTIF(N48:AK48,"")=24,"",IF(AQ48="",0,AQ48*10000)+IF(AR48="",0,AR48*500)+IF(AO48="",0,AO48*10))</f>
        <v/>
      </c>
    </row>
    <row r="49" spans="2:46" ht="12" hidden="1" customHeight="1">
      <c r="B49" s="2">
        <v>15</v>
      </c>
      <c r="C49" s="12">
        <f>K44</f>
        <v>5</v>
      </c>
      <c r="D49" s="14"/>
      <c r="E49" s="13" t="s">
        <v>12</v>
      </c>
      <c r="F49" s="15"/>
      <c r="G49" s="12">
        <f>T34</f>
        <v>3</v>
      </c>
      <c r="I49" s="323"/>
      <c r="J49" s="295"/>
      <c r="K49" s="293"/>
      <c r="L49" s="266"/>
      <c r="M49" s="267"/>
      <c r="N49" s="7" t="str">
        <f>IF(D40="","",D40)</f>
        <v/>
      </c>
      <c r="O49" s="8" t="s">
        <v>14</v>
      </c>
      <c r="P49" s="10" t="str">
        <f>IF(F40="","",F40)</f>
        <v/>
      </c>
      <c r="Q49" s="7" t="str">
        <f>IF(D46="","",D46)</f>
        <v/>
      </c>
      <c r="R49" s="8" t="s">
        <v>14</v>
      </c>
      <c r="S49" s="10" t="str">
        <f>IF(F46="","",F46)</f>
        <v/>
      </c>
      <c r="T49" s="7" t="str">
        <f>IF(D51="","",D51)</f>
        <v/>
      </c>
      <c r="U49" s="8" t="s">
        <v>14</v>
      </c>
      <c r="V49" s="10" t="str">
        <f>IF(F51="","",F51)</f>
        <v/>
      </c>
      <c r="W49" s="7" t="str">
        <f>IF(D55="","",D55)</f>
        <v/>
      </c>
      <c r="X49" s="8" t="s">
        <v>14</v>
      </c>
      <c r="Y49" s="10" t="str">
        <f>IF(F55="","",F55)</f>
        <v/>
      </c>
      <c r="Z49" s="7" t="str">
        <f>IF(D58="","",D58)</f>
        <v/>
      </c>
      <c r="AA49" s="8" t="s">
        <v>14</v>
      </c>
      <c r="AB49" s="10" t="str">
        <f>IF(F58="","",F58)</f>
        <v/>
      </c>
      <c r="AC49" s="7" t="str">
        <f>IF(D60="","",D60)</f>
        <v/>
      </c>
      <c r="AD49" s="8" t="s">
        <v>14</v>
      </c>
      <c r="AE49" s="9" t="str">
        <f>IF(F60="","",F60)</f>
        <v/>
      </c>
      <c r="AF49" s="327"/>
      <c r="AG49" s="327"/>
      <c r="AH49" s="335"/>
      <c r="AI49" s="10" t="str">
        <f>IF(AH51="","",AH51)</f>
        <v/>
      </c>
      <c r="AJ49" s="8" t="s">
        <v>14</v>
      </c>
      <c r="AK49" s="9" t="str">
        <f>IF(AF51="","",AF51)</f>
        <v/>
      </c>
      <c r="AL49" s="306"/>
      <c r="AM49" s="306"/>
      <c r="AN49" s="306"/>
      <c r="AO49" s="306"/>
      <c r="AP49" s="306"/>
      <c r="AQ49" s="306"/>
      <c r="AR49" s="306"/>
      <c r="AS49" s="11"/>
      <c r="AT49" s="6"/>
    </row>
    <row r="50" spans="2:46" hidden="1">
      <c r="B50" s="2">
        <v>16</v>
      </c>
      <c r="C50" s="12">
        <f>K46</f>
        <v>6</v>
      </c>
      <c r="D50" s="14"/>
      <c r="E50" s="13" t="s">
        <v>12</v>
      </c>
      <c r="F50" s="15"/>
      <c r="G50" s="12">
        <f>T34</f>
        <v>3</v>
      </c>
      <c r="I50" s="322">
        <v>8</v>
      </c>
      <c r="J50" s="294" t="str">
        <f>IF(COUNTIF(N50:AK50,"")=24,"",RANK(AT50,$AT$36:$AT$51,0))</f>
        <v/>
      </c>
      <c r="K50" s="324">
        <v>8</v>
      </c>
      <c r="L50" s="254"/>
      <c r="M50" s="255"/>
      <c r="N50" s="290" t="str">
        <f>IF(N51&gt;P51,"○",IF(N51&lt;P51,"●",IF(N51="","","△")))</f>
        <v/>
      </c>
      <c r="O50" s="288"/>
      <c r="P50" s="288"/>
      <c r="Q50" s="287" t="str">
        <f>IF(Q51&gt;S51,"○",IF(Q51&lt;S51,"●",IF(Q51="","","△")))</f>
        <v/>
      </c>
      <c r="R50" s="288"/>
      <c r="S50" s="288"/>
      <c r="T50" s="287" t="str">
        <f>IF(T51&gt;V51,"○",IF(T51&lt;V51,"●",IF(T51="","","△")))</f>
        <v/>
      </c>
      <c r="U50" s="288"/>
      <c r="V50" s="288"/>
      <c r="W50" s="287" t="str">
        <f>IF(W51&gt;Y51,"○",IF(W51&lt;Y51,"●",IF(W51="","","△")))</f>
        <v/>
      </c>
      <c r="X50" s="288"/>
      <c r="Y50" s="288"/>
      <c r="Z50" s="287" t="str">
        <f>IF(Z51&gt;AB51,"○",IF(Z51&lt;AB51,"●",IF(Z51="","","△")))</f>
        <v/>
      </c>
      <c r="AA50" s="288"/>
      <c r="AB50" s="288"/>
      <c r="AC50" s="287" t="str">
        <f>IF(AC51&gt;AE51,"○",IF(AC51&lt;AE51,"●",IF(AC51="","","△")))</f>
        <v/>
      </c>
      <c r="AD50" s="288"/>
      <c r="AE50" s="288"/>
      <c r="AF50" s="287" t="str">
        <f>IF(AF51&gt;AH51,"○",IF(AF51&lt;AH51,"●",IF(AF51="","","△")))</f>
        <v/>
      </c>
      <c r="AG50" s="288"/>
      <c r="AH50" s="289"/>
      <c r="AI50" s="296"/>
      <c r="AJ50" s="297"/>
      <c r="AK50" s="298"/>
      <c r="AL50" s="306" t="str">
        <f>IF(COUNTIF(N50:AK50,"")=24,"",COUNTIF(N50:AK50,"○"))</f>
        <v/>
      </c>
      <c r="AM50" s="306" t="str">
        <f>IF(COUNTIF(N50:AK50,"")=24,"",COUNTIF(N50:AK50,"●"))</f>
        <v/>
      </c>
      <c r="AN50" s="306" t="str">
        <f>IF(COUNTIF(N50:AK50,"")=24,"",COUNTIF(N50:AK50,"△"))</f>
        <v/>
      </c>
      <c r="AO50" s="306" t="str">
        <f>IF(COUNTIF(N50:AK50,"")=24,"",IF(N51="",0,N51)+IF(Q51="",0,Q51)+IF(T51="",0,T51)+IF(W51="",0,W51)+IF(Z51="",0,Z51)+IF(AC51="",0,AC51)+IF(AF51="",0,AF51)+IF(AI51="",0,AI51))</f>
        <v/>
      </c>
      <c r="AP50" s="306" t="str">
        <f>IF(COUNTIF(N50:AK50,"")=24,"",IF(P51="",0,P51)+IF(S51="",0,S51)+IF(V51="",0,V51)+IF(Y51="",0,Y51)+IF(AB51="",0,AB51)+IF(AE51="",0,AE51)+IF(AH51="",0,AH51)+IF(AK51="",0,AK51))</f>
        <v/>
      </c>
      <c r="AQ50" s="306" t="str">
        <f>IF(COUNTIF(N50:AK50,"")=24,"",AL50*3+AN50)</f>
        <v/>
      </c>
      <c r="AR50" s="306" t="str">
        <f>IF(COUNTIF(N50:AK50,"")=24,"",AO50-AP50)</f>
        <v/>
      </c>
      <c r="AS50" s="5"/>
      <c r="AT50" s="6" t="str">
        <f>IF(COUNTIF(N50:AK50,"")=24,"",IF(AQ50="",0,AQ50*10000)+IF(AR50="",0,AR50*500)+IF(AO50="",0,AO50*10))</f>
        <v/>
      </c>
    </row>
    <row r="51" spans="2:46" hidden="1">
      <c r="B51" s="2">
        <v>17</v>
      </c>
      <c r="C51" s="12">
        <f>K48</f>
        <v>7</v>
      </c>
      <c r="D51" s="14"/>
      <c r="E51" s="13" t="s">
        <v>12</v>
      </c>
      <c r="F51" s="15"/>
      <c r="G51" s="12">
        <f>T34</f>
        <v>3</v>
      </c>
      <c r="I51" s="323"/>
      <c r="J51" s="295"/>
      <c r="K51" s="293"/>
      <c r="L51" s="266"/>
      <c r="M51" s="267"/>
      <c r="N51" s="7" t="str">
        <f>IF(D41="","",D41)</f>
        <v/>
      </c>
      <c r="O51" s="8" t="s">
        <v>14</v>
      </c>
      <c r="P51" s="10" t="str">
        <f>IF(F41="","",F41)</f>
        <v/>
      </c>
      <c r="Q51" s="7" t="str">
        <f>IF(D47="","",D47)</f>
        <v/>
      </c>
      <c r="R51" s="8" t="s">
        <v>14</v>
      </c>
      <c r="S51" s="10" t="str">
        <f>IF(F47="","",F47)</f>
        <v/>
      </c>
      <c r="T51" s="7" t="str">
        <f>IF(D52="","",D52)</f>
        <v/>
      </c>
      <c r="U51" s="8" t="s">
        <v>14</v>
      </c>
      <c r="V51" s="10" t="str">
        <f>IF(F52="","",F52)</f>
        <v/>
      </c>
      <c r="W51" s="7" t="str">
        <f>IF(D56="","",D56)</f>
        <v/>
      </c>
      <c r="X51" s="8" t="s">
        <v>14</v>
      </c>
      <c r="Y51" s="10" t="str">
        <f>IF(F56="","",F56)</f>
        <v/>
      </c>
      <c r="Z51" s="7" t="str">
        <f>IF(D59="","",D59)</f>
        <v/>
      </c>
      <c r="AA51" s="8" t="s">
        <v>14</v>
      </c>
      <c r="AB51" s="10" t="str">
        <f>IF(F59="","",F59)</f>
        <v/>
      </c>
      <c r="AC51" s="7" t="str">
        <f>IF(D61="","",D61)</f>
        <v/>
      </c>
      <c r="AD51" s="8" t="s">
        <v>14</v>
      </c>
      <c r="AE51" s="10" t="str">
        <f>IF(F61="","",F61)</f>
        <v/>
      </c>
      <c r="AF51" s="7" t="str">
        <f>IF(D62="","",D62)</f>
        <v/>
      </c>
      <c r="AG51" s="8" t="s">
        <v>14</v>
      </c>
      <c r="AH51" s="9" t="str">
        <f>IF(F62="","",F62)</f>
        <v/>
      </c>
      <c r="AI51" s="299"/>
      <c r="AJ51" s="300"/>
      <c r="AK51" s="301"/>
      <c r="AL51" s="306"/>
      <c r="AM51" s="306"/>
      <c r="AN51" s="306"/>
      <c r="AO51" s="306"/>
      <c r="AP51" s="306"/>
      <c r="AQ51" s="306"/>
      <c r="AR51" s="306"/>
      <c r="AS51" s="11"/>
      <c r="AT51" s="6"/>
    </row>
    <row r="52" spans="2:46" hidden="1">
      <c r="B52" s="2">
        <v>18</v>
      </c>
      <c r="C52" s="12">
        <f>K50</f>
        <v>8</v>
      </c>
      <c r="D52" s="14"/>
      <c r="E52" s="13" t="s">
        <v>12</v>
      </c>
      <c r="F52" s="15"/>
      <c r="G52" s="12">
        <f>T34</f>
        <v>3</v>
      </c>
      <c r="AS52" s="5"/>
      <c r="AT52" s="6"/>
    </row>
    <row r="53" spans="2:46" hidden="1">
      <c r="B53" s="2">
        <v>19</v>
      </c>
      <c r="C53" s="12">
        <f>K44</f>
        <v>5</v>
      </c>
      <c r="D53" s="14"/>
      <c r="E53" s="13" t="s">
        <v>12</v>
      </c>
      <c r="F53" s="15"/>
      <c r="G53" s="12">
        <f>W34</f>
        <v>4</v>
      </c>
      <c r="AS53" s="11"/>
      <c r="AT53" s="6"/>
    </row>
    <row r="54" spans="2:46" hidden="1">
      <c r="B54" s="2">
        <v>20</v>
      </c>
      <c r="C54" s="12">
        <f>K46</f>
        <v>6</v>
      </c>
      <c r="D54" s="14"/>
      <c r="E54" s="13" t="s">
        <v>12</v>
      </c>
      <c r="F54" s="15"/>
      <c r="G54" s="12">
        <f>W34</f>
        <v>4</v>
      </c>
    </row>
    <row r="55" spans="2:46" hidden="1">
      <c r="B55" s="2">
        <v>21</v>
      </c>
      <c r="C55" s="12">
        <f>K48</f>
        <v>7</v>
      </c>
      <c r="D55" s="14"/>
      <c r="E55" s="13" t="s">
        <v>12</v>
      </c>
      <c r="F55" s="15"/>
      <c r="G55" s="12">
        <f>W34</f>
        <v>4</v>
      </c>
    </row>
    <row r="56" spans="2:46" hidden="1">
      <c r="B56" s="2">
        <v>22</v>
      </c>
      <c r="C56" s="12">
        <f>K50</f>
        <v>8</v>
      </c>
      <c r="D56" s="14"/>
      <c r="E56" s="13" t="s">
        <v>12</v>
      </c>
      <c r="F56" s="15"/>
      <c r="G56" s="12">
        <f>W34</f>
        <v>4</v>
      </c>
    </row>
    <row r="57" spans="2:46" hidden="1">
      <c r="B57" s="2">
        <v>23</v>
      </c>
      <c r="C57" s="12">
        <f>K46</f>
        <v>6</v>
      </c>
      <c r="D57" s="14"/>
      <c r="E57" s="13" t="s">
        <v>12</v>
      </c>
      <c r="F57" s="15"/>
      <c r="G57" s="12">
        <f>Z34</f>
        <v>5</v>
      </c>
    </row>
    <row r="58" spans="2:46" hidden="1">
      <c r="B58" s="2">
        <v>24</v>
      </c>
      <c r="C58" s="12">
        <f>K48</f>
        <v>7</v>
      </c>
      <c r="D58" s="14"/>
      <c r="E58" s="13" t="s">
        <v>12</v>
      </c>
      <c r="F58" s="15"/>
      <c r="G58" s="12">
        <f>Z34</f>
        <v>5</v>
      </c>
    </row>
    <row r="59" spans="2:46" hidden="1">
      <c r="B59" s="2">
        <v>25</v>
      </c>
      <c r="C59" s="12">
        <f>K50</f>
        <v>8</v>
      </c>
      <c r="D59" s="14"/>
      <c r="E59" s="13" t="s">
        <v>12</v>
      </c>
      <c r="F59" s="15"/>
      <c r="G59" s="12">
        <f>Z34</f>
        <v>5</v>
      </c>
    </row>
    <row r="60" spans="2:46" hidden="1">
      <c r="B60" s="2">
        <v>26</v>
      </c>
      <c r="C60" s="12">
        <f>K48</f>
        <v>7</v>
      </c>
      <c r="D60" s="14"/>
      <c r="E60" s="13" t="s">
        <v>12</v>
      </c>
      <c r="F60" s="15"/>
      <c r="G60" s="12">
        <f>AC34</f>
        <v>6</v>
      </c>
    </row>
    <row r="61" spans="2:46" hidden="1">
      <c r="B61" s="2">
        <v>27</v>
      </c>
      <c r="C61" s="12">
        <f>K50</f>
        <v>8</v>
      </c>
      <c r="D61" s="14"/>
      <c r="E61" s="13" t="s">
        <v>12</v>
      </c>
      <c r="F61" s="15"/>
      <c r="G61" s="12">
        <f>AC34</f>
        <v>6</v>
      </c>
    </row>
    <row r="62" spans="2:46" hidden="1">
      <c r="B62" s="2">
        <v>28</v>
      </c>
      <c r="C62" s="12">
        <f>K50</f>
        <v>8</v>
      </c>
      <c r="D62" s="14"/>
      <c r="E62" s="13" t="s">
        <v>12</v>
      </c>
      <c r="F62" s="15"/>
      <c r="G62" s="12">
        <f>AF34</f>
        <v>7</v>
      </c>
    </row>
    <row r="63" spans="2:46" hidden="1"/>
  </sheetData>
  <mergeCells count="326">
    <mergeCell ref="AR50:AR51"/>
    <mergeCell ref="AF50:AH50"/>
    <mergeCell ref="AI50:AK51"/>
    <mergeCell ref="Z50:AB50"/>
    <mergeCell ref="AO50:AO51"/>
    <mergeCell ref="AL50:AL51"/>
    <mergeCell ref="AM50:AM51"/>
    <mergeCell ref="AN50:AN51"/>
    <mergeCell ref="AQ48:AQ49"/>
    <mergeCell ref="AP50:AP51"/>
    <mergeCell ref="AQ50:AQ51"/>
    <mergeCell ref="T50:V50"/>
    <mergeCell ref="W50:Y50"/>
    <mergeCell ref="Z48:AB48"/>
    <mergeCell ref="AC48:AE48"/>
    <mergeCell ref="AC50:AE50"/>
    <mergeCell ref="AI48:AK48"/>
    <mergeCell ref="AL48:AL49"/>
    <mergeCell ref="W48:Y48"/>
    <mergeCell ref="I50:I51"/>
    <mergeCell ref="K50:M51"/>
    <mergeCell ref="N50:P50"/>
    <mergeCell ref="Q50:S50"/>
    <mergeCell ref="J50:J51"/>
    <mergeCell ref="I48:I49"/>
    <mergeCell ref="K48:M49"/>
    <mergeCell ref="N48:P48"/>
    <mergeCell ref="Q48:S48"/>
    <mergeCell ref="J48:J49"/>
    <mergeCell ref="T48:V48"/>
    <mergeCell ref="AR46:AR47"/>
    <mergeCell ref="AP48:AP49"/>
    <mergeCell ref="AR48:AR49"/>
    <mergeCell ref="Z46:AB46"/>
    <mergeCell ref="AC46:AE47"/>
    <mergeCell ref="AF46:AH46"/>
    <mergeCell ref="AI46:AK46"/>
    <mergeCell ref="AP44:AP45"/>
    <mergeCell ref="AQ44:AQ45"/>
    <mergeCell ref="AL46:AL47"/>
    <mergeCell ref="AM46:AM47"/>
    <mergeCell ref="AN44:AN45"/>
    <mergeCell ref="AO44:AO45"/>
    <mergeCell ref="AR44:AR45"/>
    <mergeCell ref="AN46:AN47"/>
    <mergeCell ref="AO46:AO47"/>
    <mergeCell ref="AN48:AN49"/>
    <mergeCell ref="AO48:AO49"/>
    <mergeCell ref="AM48:AM49"/>
    <mergeCell ref="AF48:AH49"/>
    <mergeCell ref="AP46:AP47"/>
    <mergeCell ref="AQ46:AQ47"/>
    <mergeCell ref="I46:I47"/>
    <mergeCell ref="K46:M47"/>
    <mergeCell ref="N46:P46"/>
    <mergeCell ref="Q46:S46"/>
    <mergeCell ref="T46:V46"/>
    <mergeCell ref="W46:Y46"/>
    <mergeCell ref="AL44:AL45"/>
    <mergeCell ref="AM44:AM45"/>
    <mergeCell ref="T44:V44"/>
    <mergeCell ref="W44:Y44"/>
    <mergeCell ref="I44:I45"/>
    <mergeCell ref="K44:M45"/>
    <mergeCell ref="N44:P44"/>
    <mergeCell ref="Q44:S44"/>
    <mergeCell ref="J44:J45"/>
    <mergeCell ref="Z44:AB45"/>
    <mergeCell ref="AC44:AE44"/>
    <mergeCell ref="AF44:AH44"/>
    <mergeCell ref="AI44:AK44"/>
    <mergeCell ref="J46:J47"/>
    <mergeCell ref="AR42:AR43"/>
    <mergeCell ref="J42:J43"/>
    <mergeCell ref="Z42:AB42"/>
    <mergeCell ref="AC42:AE42"/>
    <mergeCell ref="AF42:AH42"/>
    <mergeCell ref="AI42:AK42"/>
    <mergeCell ref="AL42:AL43"/>
    <mergeCell ref="AM42:AM43"/>
    <mergeCell ref="T42:V42"/>
    <mergeCell ref="W42:Y43"/>
    <mergeCell ref="I42:I43"/>
    <mergeCell ref="K42:M43"/>
    <mergeCell ref="N42:P42"/>
    <mergeCell ref="Q42:S42"/>
    <mergeCell ref="AN42:AN43"/>
    <mergeCell ref="AO42:AO43"/>
    <mergeCell ref="AP42:AP43"/>
    <mergeCell ref="AQ42:AQ43"/>
    <mergeCell ref="AL40:AL41"/>
    <mergeCell ref="AM40:AM41"/>
    <mergeCell ref="T40:V41"/>
    <mergeCell ref="W40:Y40"/>
    <mergeCell ref="AN40:AN41"/>
    <mergeCell ref="AO40:AO41"/>
    <mergeCell ref="I40:I41"/>
    <mergeCell ref="K40:M41"/>
    <mergeCell ref="N40:P40"/>
    <mergeCell ref="Q40:S40"/>
    <mergeCell ref="AR40:AR41"/>
    <mergeCell ref="J40:J41"/>
    <mergeCell ref="Z40:AB40"/>
    <mergeCell ref="AC40:AE40"/>
    <mergeCell ref="AF40:AH40"/>
    <mergeCell ref="AI40:AK40"/>
    <mergeCell ref="AR38:AR39"/>
    <mergeCell ref="J38:J39"/>
    <mergeCell ref="Z38:AB38"/>
    <mergeCell ref="AC38:AE38"/>
    <mergeCell ref="AF38:AH38"/>
    <mergeCell ref="AI38:AK38"/>
    <mergeCell ref="AL38:AL39"/>
    <mergeCell ref="AM38:AM39"/>
    <mergeCell ref="T38:V38"/>
    <mergeCell ref="W38:Y38"/>
    <mergeCell ref="AP40:AP41"/>
    <mergeCell ref="AQ40:AQ41"/>
    <mergeCell ref="I38:I39"/>
    <mergeCell ref="K38:M39"/>
    <mergeCell ref="N38:P38"/>
    <mergeCell ref="Q38:S39"/>
    <mergeCell ref="AN38:AN39"/>
    <mergeCell ref="AO38:AO39"/>
    <mergeCell ref="AP38:AP39"/>
    <mergeCell ref="AQ38:AQ39"/>
    <mergeCell ref="AP36:AP37"/>
    <mergeCell ref="I36:I37"/>
    <mergeCell ref="AR36:AR37"/>
    <mergeCell ref="J36:J37"/>
    <mergeCell ref="Z36:AB36"/>
    <mergeCell ref="AC36:AE36"/>
    <mergeCell ref="AF36:AH36"/>
    <mergeCell ref="AI36:AK36"/>
    <mergeCell ref="AL36:AL37"/>
    <mergeCell ref="AM36:AM37"/>
    <mergeCell ref="K36:M37"/>
    <mergeCell ref="N36:P37"/>
    <mergeCell ref="Q36:S36"/>
    <mergeCell ref="AN36:AN37"/>
    <mergeCell ref="AO36:AO37"/>
    <mergeCell ref="T36:V36"/>
    <mergeCell ref="W36:Y36"/>
    <mergeCell ref="AQ36:AQ37"/>
    <mergeCell ref="I18:I19"/>
    <mergeCell ref="AR16:AR17"/>
    <mergeCell ref="AC16:AE16"/>
    <mergeCell ref="AF16:AH17"/>
    <mergeCell ref="AI16:AK16"/>
    <mergeCell ref="D34:F34"/>
    <mergeCell ref="I34:I35"/>
    <mergeCell ref="K34:M35"/>
    <mergeCell ref="N34:P35"/>
    <mergeCell ref="AQ34:AQ35"/>
    <mergeCell ref="AR34:AR35"/>
    <mergeCell ref="W34:Y35"/>
    <mergeCell ref="Z34:AB35"/>
    <mergeCell ref="AC34:AE35"/>
    <mergeCell ref="AF34:AH35"/>
    <mergeCell ref="T34:V35"/>
    <mergeCell ref="J34:J35"/>
    <mergeCell ref="Q34:S35"/>
    <mergeCell ref="AI34:AK35"/>
    <mergeCell ref="AL34:AL35"/>
    <mergeCell ref="AM34:AM35"/>
    <mergeCell ref="AN34:AN35"/>
    <mergeCell ref="AO34:AO35"/>
    <mergeCell ref="AP34:AP35"/>
    <mergeCell ref="I14:I15"/>
    <mergeCell ref="K14:M15"/>
    <mergeCell ref="N14:P14"/>
    <mergeCell ref="Q14:S14"/>
    <mergeCell ref="AQ16:AQ17"/>
    <mergeCell ref="I16:I17"/>
    <mergeCell ref="K16:M17"/>
    <mergeCell ref="N16:P16"/>
    <mergeCell ref="Q16:S16"/>
    <mergeCell ref="J16:J17"/>
    <mergeCell ref="T16:V16"/>
    <mergeCell ref="AL16:AL17"/>
    <mergeCell ref="AM16:AM17"/>
    <mergeCell ref="AN16:AN17"/>
    <mergeCell ref="AO16:AO17"/>
    <mergeCell ref="AP16:AP17"/>
    <mergeCell ref="W16:Y16"/>
    <mergeCell ref="Z16:AB16"/>
    <mergeCell ref="T14:V14"/>
    <mergeCell ref="AL14:AL15"/>
    <mergeCell ref="J14:J15"/>
    <mergeCell ref="W14:Y14"/>
    <mergeCell ref="Z14:AB14"/>
    <mergeCell ref="AC14:AE15"/>
    <mergeCell ref="AF14:AH14"/>
    <mergeCell ref="AN12:AN13"/>
    <mergeCell ref="AI14:AK14"/>
    <mergeCell ref="AR14:AR15"/>
    <mergeCell ref="AQ14:AQ15"/>
    <mergeCell ref="AP14:AP15"/>
    <mergeCell ref="AM14:AM15"/>
    <mergeCell ref="AN14:AN15"/>
    <mergeCell ref="AO14:AO15"/>
    <mergeCell ref="AP12:AP13"/>
    <mergeCell ref="AQ12:AQ13"/>
    <mergeCell ref="AP10:AP11"/>
    <mergeCell ref="AL12:AL13"/>
    <mergeCell ref="AM12:AM13"/>
    <mergeCell ref="AQ10:AQ11"/>
    <mergeCell ref="AR10:AR11"/>
    <mergeCell ref="I12:I13"/>
    <mergeCell ref="K12:M13"/>
    <mergeCell ref="N12:P12"/>
    <mergeCell ref="Q12:S12"/>
    <mergeCell ref="T12:V12"/>
    <mergeCell ref="W12:Y12"/>
    <mergeCell ref="J12:J13"/>
    <mergeCell ref="I10:I11"/>
    <mergeCell ref="K10:M11"/>
    <mergeCell ref="N10:P10"/>
    <mergeCell ref="Q10:S10"/>
    <mergeCell ref="T10:V10"/>
    <mergeCell ref="W10:Y11"/>
    <mergeCell ref="J10:J11"/>
    <mergeCell ref="AC10:AE10"/>
    <mergeCell ref="AF10:AH10"/>
    <mergeCell ref="AR12:AR13"/>
    <mergeCell ref="AI12:AK12"/>
    <mergeCell ref="AI10:AK10"/>
    <mergeCell ref="Z10:AB10"/>
    <mergeCell ref="Z12:AB13"/>
    <mergeCell ref="AC12:AE12"/>
    <mergeCell ref="AF12:AH12"/>
    <mergeCell ref="AL10:AL11"/>
    <mergeCell ref="AO12:AO13"/>
    <mergeCell ref="Z8:AB8"/>
    <mergeCell ref="AC8:AE8"/>
    <mergeCell ref="AF8:AH8"/>
    <mergeCell ref="AM10:AM11"/>
    <mergeCell ref="AN10:AN11"/>
    <mergeCell ref="AO10:AO11"/>
    <mergeCell ref="I8:I9"/>
    <mergeCell ref="K8:M9"/>
    <mergeCell ref="N8:P8"/>
    <mergeCell ref="Q8:S8"/>
    <mergeCell ref="AQ8:AQ9"/>
    <mergeCell ref="AR8:AR9"/>
    <mergeCell ref="J8:J9"/>
    <mergeCell ref="AM8:AM9"/>
    <mergeCell ref="AN8:AN9"/>
    <mergeCell ref="AO8:AO9"/>
    <mergeCell ref="AI8:AK8"/>
    <mergeCell ref="AP8:AP9"/>
    <mergeCell ref="T8:V9"/>
    <mergeCell ref="AL8:AL9"/>
    <mergeCell ref="W8:Y8"/>
    <mergeCell ref="I6:I7"/>
    <mergeCell ref="K6:M7"/>
    <mergeCell ref="N6:P6"/>
    <mergeCell ref="Q6:S7"/>
    <mergeCell ref="J6:J7"/>
    <mergeCell ref="AQ4:AQ5"/>
    <mergeCell ref="AR4:AR5"/>
    <mergeCell ref="AL6:AL7"/>
    <mergeCell ref="AM6:AM7"/>
    <mergeCell ref="AN6:AN7"/>
    <mergeCell ref="AN4:AN5"/>
    <mergeCell ref="AO6:AO7"/>
    <mergeCell ref="AP6:AP7"/>
    <mergeCell ref="AQ6:AQ7"/>
    <mergeCell ref="AR6:AR7"/>
    <mergeCell ref="AO4:AO5"/>
    <mergeCell ref="AP4:AP5"/>
    <mergeCell ref="AL4:AL5"/>
    <mergeCell ref="AM4:AM5"/>
    <mergeCell ref="AI4:AK4"/>
    <mergeCell ref="AF4:AH4"/>
    <mergeCell ref="I4:I5"/>
    <mergeCell ref="K4:M5"/>
    <mergeCell ref="T6:V6"/>
    <mergeCell ref="W6:Y6"/>
    <mergeCell ref="Z6:AB6"/>
    <mergeCell ref="AC6:AE6"/>
    <mergeCell ref="AF6:AH6"/>
    <mergeCell ref="Z4:AB4"/>
    <mergeCell ref="AC4:AE4"/>
    <mergeCell ref="T4:V4"/>
    <mergeCell ref="AI6:AK6"/>
    <mergeCell ref="AQ2:AQ3"/>
    <mergeCell ref="AR2:AR3"/>
    <mergeCell ref="J2:J3"/>
    <mergeCell ref="AM2:AM3"/>
    <mergeCell ref="AN2:AN3"/>
    <mergeCell ref="AO2:AO3"/>
    <mergeCell ref="AP2:AP3"/>
    <mergeCell ref="AL2:AL3"/>
    <mergeCell ref="W2:Y3"/>
    <mergeCell ref="Z2:AB3"/>
    <mergeCell ref="Q2:S3"/>
    <mergeCell ref="T2:V3"/>
    <mergeCell ref="AF2:AH3"/>
    <mergeCell ref="AI2:AK3"/>
    <mergeCell ref="D2:F2"/>
    <mergeCell ref="I2:I3"/>
    <mergeCell ref="K2:M3"/>
    <mergeCell ref="N2:P3"/>
    <mergeCell ref="N4:P5"/>
    <mergeCell ref="Q4:S4"/>
    <mergeCell ref="J4:J5"/>
    <mergeCell ref="AC2:AE3"/>
    <mergeCell ref="W4:Y4"/>
    <mergeCell ref="AC18:AE18"/>
    <mergeCell ref="Z18:AB18"/>
    <mergeCell ref="W18:Y18"/>
    <mergeCell ref="T18:V18"/>
    <mergeCell ref="Q18:S18"/>
    <mergeCell ref="N18:P18"/>
    <mergeCell ref="K18:M19"/>
    <mergeCell ref="J18:J19"/>
    <mergeCell ref="AR18:AR19"/>
    <mergeCell ref="AQ18:AQ19"/>
    <mergeCell ref="AP18:AP19"/>
    <mergeCell ref="AO18:AO19"/>
    <mergeCell ref="AN18:AN19"/>
    <mergeCell ref="AM18:AM19"/>
    <mergeCell ref="AL18:AL19"/>
    <mergeCell ref="AI18:AK19"/>
    <mergeCell ref="AF18:AH18"/>
  </mergeCells>
  <phoneticPr fontId="2"/>
  <printOptions horizontalCentered="1" verticalCentered="1"/>
  <pageMargins left="0" right="0" top="1" bottom="0" header="0" footer="0"/>
  <pageSetup paperSize="10" scale="78" orientation="landscape" horizontalDpi="4294967292" verticalDpi="4294967292" r:id="rId1"/>
  <headerFooter alignWithMargins="0">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topLeftCell="A25" workbookViewId="0">
      <selection activeCell="AP19" sqref="AP19"/>
    </sheetView>
  </sheetViews>
  <sheetFormatPr defaultColWidth="2.625" defaultRowHeight="24.75" customHeight="1"/>
  <cols>
    <col min="1" max="38" width="2.625" style="18"/>
    <col min="39" max="39" width="5.625" style="18" customWidth="1"/>
    <col min="40" max="16384" width="2.625" style="18"/>
  </cols>
  <sheetData>
    <row r="1" spans="1:39" ht="18.75">
      <c r="A1" s="336" t="s">
        <v>23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row>
    <row r="2" spans="1:39" ht="6"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row>
    <row r="3" spans="1:39" ht="24.75" customHeight="1">
      <c r="A3" s="337" t="s">
        <v>24</v>
      </c>
      <c r="B3" s="338"/>
      <c r="C3" s="338"/>
      <c r="D3" s="338"/>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40"/>
    </row>
    <row r="4" spans="1:39" ht="18" customHeight="1">
      <c r="A4" s="341" t="s">
        <v>25</v>
      </c>
      <c r="B4" s="342"/>
      <c r="C4" s="342"/>
      <c r="D4" s="342"/>
      <c r="E4" s="20" t="s">
        <v>26</v>
      </c>
      <c r="F4" s="343"/>
      <c r="G4" s="343"/>
      <c r="H4" s="343"/>
      <c r="I4" s="343"/>
      <c r="J4" s="343"/>
      <c r="K4" s="343"/>
      <c r="L4" s="343"/>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5"/>
    </row>
    <row r="5" spans="1:39" ht="18" customHeight="1">
      <c r="A5" s="341"/>
      <c r="B5" s="342"/>
      <c r="C5" s="342"/>
      <c r="D5" s="342"/>
      <c r="E5" s="21" t="s">
        <v>27</v>
      </c>
      <c r="F5" s="343"/>
      <c r="G5" s="343"/>
      <c r="H5" s="343"/>
      <c r="I5" s="343"/>
      <c r="J5" s="343"/>
      <c r="K5" s="343"/>
      <c r="L5" s="343"/>
      <c r="M5" s="346" t="s">
        <v>28</v>
      </c>
      <c r="N5" s="346"/>
      <c r="O5" s="343"/>
      <c r="P5" s="343"/>
      <c r="Q5" s="343"/>
      <c r="R5" s="343"/>
      <c r="S5" s="343"/>
      <c r="T5" s="343"/>
      <c r="U5" s="343"/>
      <c r="V5" s="343"/>
      <c r="W5" s="343"/>
      <c r="X5" s="343"/>
      <c r="Y5" s="346" t="s">
        <v>29</v>
      </c>
      <c r="Z5" s="346"/>
      <c r="AA5" s="346"/>
      <c r="AB5" s="346"/>
      <c r="AC5" s="347"/>
      <c r="AD5" s="348"/>
      <c r="AE5" s="348"/>
      <c r="AF5" s="348"/>
      <c r="AG5" s="348"/>
      <c r="AH5" s="348"/>
      <c r="AI5" s="348"/>
      <c r="AJ5" s="348"/>
      <c r="AK5" s="348"/>
      <c r="AL5" s="349"/>
      <c r="AM5" s="22"/>
    </row>
    <row r="6" spans="1:39" ht="18" customHeight="1">
      <c r="A6" s="341" t="s">
        <v>30</v>
      </c>
      <c r="B6" s="342"/>
      <c r="C6" s="342"/>
      <c r="D6" s="342"/>
      <c r="E6" s="350"/>
      <c r="F6" s="350"/>
      <c r="G6" s="350"/>
      <c r="H6" s="350"/>
      <c r="I6" s="350"/>
      <c r="J6" s="350"/>
      <c r="K6" s="350"/>
      <c r="L6" s="350"/>
      <c r="M6" s="20" t="s">
        <v>26</v>
      </c>
      <c r="N6" s="348"/>
      <c r="O6" s="348"/>
      <c r="P6" s="348"/>
      <c r="Q6" s="351"/>
      <c r="R6" s="351"/>
      <c r="S6" s="351"/>
      <c r="T6" s="351"/>
      <c r="U6" s="351"/>
      <c r="V6" s="351"/>
      <c r="W6" s="351"/>
      <c r="X6" s="351"/>
      <c r="Y6" s="351"/>
      <c r="Z6" s="351"/>
      <c r="AA6" s="351"/>
      <c r="AB6" s="351"/>
      <c r="AC6" s="351"/>
      <c r="AD6" s="351"/>
      <c r="AE6" s="351"/>
      <c r="AF6" s="351"/>
      <c r="AG6" s="351"/>
      <c r="AH6" s="351"/>
      <c r="AI6" s="351"/>
      <c r="AJ6" s="351"/>
      <c r="AK6" s="351"/>
      <c r="AL6" s="352"/>
    </row>
    <row r="7" spans="1:39" ht="18" customHeight="1">
      <c r="A7" s="341"/>
      <c r="B7" s="342"/>
      <c r="C7" s="342"/>
      <c r="D7" s="342"/>
      <c r="E7" s="350"/>
      <c r="F7" s="350"/>
      <c r="G7" s="350"/>
      <c r="H7" s="350"/>
      <c r="I7" s="350"/>
      <c r="J7" s="350"/>
      <c r="K7" s="350"/>
      <c r="L7" s="350"/>
      <c r="M7" s="348" t="s">
        <v>31</v>
      </c>
      <c r="N7" s="348"/>
      <c r="O7" s="348"/>
      <c r="P7" s="342"/>
      <c r="Q7" s="342"/>
      <c r="R7" s="342"/>
      <c r="S7" s="342"/>
      <c r="T7" s="342"/>
      <c r="U7" s="342"/>
      <c r="V7" s="348" t="s">
        <v>28</v>
      </c>
      <c r="W7" s="348"/>
      <c r="X7" s="348"/>
      <c r="Y7" s="342"/>
      <c r="Z7" s="342"/>
      <c r="AA7" s="342"/>
      <c r="AB7" s="342"/>
      <c r="AC7" s="342"/>
      <c r="AD7" s="342"/>
      <c r="AE7" s="348" t="s">
        <v>32</v>
      </c>
      <c r="AF7" s="348"/>
      <c r="AG7" s="348"/>
      <c r="AH7" s="342"/>
      <c r="AI7" s="342"/>
      <c r="AJ7" s="342"/>
      <c r="AK7" s="342"/>
      <c r="AL7" s="353"/>
    </row>
    <row r="8" spans="1:39" ht="18" customHeight="1">
      <c r="A8" s="341" t="s">
        <v>33</v>
      </c>
      <c r="B8" s="342"/>
      <c r="C8" s="342"/>
      <c r="D8" s="342"/>
      <c r="E8" s="350"/>
      <c r="F8" s="350"/>
      <c r="G8" s="350"/>
      <c r="H8" s="350"/>
      <c r="I8" s="350"/>
      <c r="J8" s="350"/>
      <c r="K8" s="350"/>
      <c r="L8" s="350"/>
      <c r="M8" s="20" t="s">
        <v>26</v>
      </c>
      <c r="N8" s="348"/>
      <c r="O8" s="348"/>
      <c r="P8" s="348"/>
      <c r="Q8" s="351"/>
      <c r="R8" s="351"/>
      <c r="S8" s="351"/>
      <c r="T8" s="351"/>
      <c r="U8" s="351"/>
      <c r="V8" s="351"/>
      <c r="W8" s="351"/>
      <c r="X8" s="351"/>
      <c r="Y8" s="351"/>
      <c r="Z8" s="351"/>
      <c r="AA8" s="351"/>
      <c r="AB8" s="351"/>
      <c r="AC8" s="351"/>
      <c r="AD8" s="351"/>
      <c r="AE8" s="351"/>
      <c r="AF8" s="351"/>
      <c r="AG8" s="351"/>
      <c r="AH8" s="351"/>
      <c r="AI8" s="351"/>
      <c r="AJ8" s="351"/>
      <c r="AK8" s="351"/>
      <c r="AL8" s="352"/>
    </row>
    <row r="9" spans="1:39" ht="18" customHeight="1">
      <c r="A9" s="357"/>
      <c r="B9" s="358"/>
      <c r="C9" s="358"/>
      <c r="D9" s="358"/>
      <c r="E9" s="350"/>
      <c r="F9" s="350"/>
      <c r="G9" s="350"/>
      <c r="H9" s="350"/>
      <c r="I9" s="350"/>
      <c r="J9" s="350"/>
      <c r="K9" s="350"/>
      <c r="L9" s="350"/>
      <c r="M9" s="348" t="s">
        <v>31</v>
      </c>
      <c r="N9" s="348"/>
      <c r="O9" s="348"/>
      <c r="P9" s="342" t="s">
        <v>34</v>
      </c>
      <c r="Q9" s="342"/>
      <c r="R9" s="342"/>
      <c r="S9" s="342"/>
      <c r="T9" s="342"/>
      <c r="U9" s="342"/>
      <c r="V9" s="348" t="s">
        <v>28</v>
      </c>
      <c r="W9" s="348"/>
      <c r="X9" s="348"/>
      <c r="Y9" s="342" t="s">
        <v>34</v>
      </c>
      <c r="Z9" s="342"/>
      <c r="AA9" s="342"/>
      <c r="AB9" s="342"/>
      <c r="AC9" s="342"/>
      <c r="AD9" s="342"/>
      <c r="AE9" s="348" t="s">
        <v>32</v>
      </c>
      <c r="AF9" s="348"/>
      <c r="AG9" s="348"/>
      <c r="AH9" s="342"/>
      <c r="AI9" s="342"/>
      <c r="AJ9" s="342"/>
      <c r="AK9" s="342"/>
      <c r="AL9" s="353"/>
    </row>
    <row r="10" spans="1:39" ht="12.75" customHeight="1">
      <c r="A10" s="341" t="s">
        <v>35</v>
      </c>
      <c r="B10" s="342"/>
      <c r="C10" s="342"/>
      <c r="D10" s="342"/>
      <c r="E10" s="346"/>
      <c r="F10" s="346"/>
      <c r="G10" s="346"/>
      <c r="H10" s="346"/>
      <c r="I10" s="346"/>
      <c r="J10" s="346"/>
      <c r="K10" s="346"/>
      <c r="L10" s="346"/>
      <c r="M10" s="342" t="s">
        <v>35</v>
      </c>
      <c r="N10" s="342"/>
      <c r="O10" s="342"/>
      <c r="P10" s="342"/>
      <c r="Q10" s="346" t="s">
        <v>36</v>
      </c>
      <c r="R10" s="346"/>
      <c r="S10" s="346"/>
      <c r="T10" s="346"/>
      <c r="U10" s="346"/>
      <c r="V10" s="346"/>
      <c r="W10" s="346"/>
      <c r="X10" s="346"/>
      <c r="Y10" s="346"/>
      <c r="Z10" s="342" t="s">
        <v>35</v>
      </c>
      <c r="AA10" s="342"/>
      <c r="AB10" s="342"/>
      <c r="AC10" s="342"/>
      <c r="AD10" s="346" t="s">
        <v>36</v>
      </c>
      <c r="AE10" s="346"/>
      <c r="AF10" s="346"/>
      <c r="AG10" s="346"/>
      <c r="AH10" s="346"/>
      <c r="AI10" s="346"/>
      <c r="AJ10" s="346"/>
      <c r="AK10" s="346"/>
      <c r="AL10" s="356"/>
    </row>
    <row r="11" spans="1:39" ht="12.75" customHeight="1">
      <c r="A11" s="341"/>
      <c r="B11" s="342"/>
      <c r="C11" s="342"/>
      <c r="D11" s="342"/>
      <c r="E11" s="346" t="s">
        <v>37</v>
      </c>
      <c r="F11" s="346"/>
      <c r="G11" s="346"/>
      <c r="H11" s="346"/>
      <c r="I11" s="346"/>
      <c r="J11" s="346"/>
      <c r="K11" s="346"/>
      <c r="L11" s="346"/>
      <c r="M11" s="342"/>
      <c r="N11" s="342"/>
      <c r="O11" s="342"/>
      <c r="P11" s="342"/>
      <c r="Q11" s="346" t="s">
        <v>37</v>
      </c>
      <c r="R11" s="346"/>
      <c r="S11" s="346"/>
      <c r="T11" s="346"/>
      <c r="U11" s="346"/>
      <c r="V11" s="346"/>
      <c r="W11" s="346"/>
      <c r="X11" s="346"/>
      <c r="Y11" s="346"/>
      <c r="Z11" s="342"/>
      <c r="AA11" s="342"/>
      <c r="AB11" s="342"/>
      <c r="AC11" s="342"/>
      <c r="AD11" s="346" t="s">
        <v>37</v>
      </c>
      <c r="AE11" s="346"/>
      <c r="AF11" s="346"/>
      <c r="AG11" s="346"/>
      <c r="AH11" s="346"/>
      <c r="AI11" s="346"/>
      <c r="AJ11" s="346"/>
      <c r="AK11" s="346"/>
      <c r="AL11" s="356"/>
    </row>
    <row r="12" spans="1:39" ht="12" customHeight="1">
      <c r="A12" s="341" t="s">
        <v>38</v>
      </c>
      <c r="B12" s="342"/>
      <c r="C12" s="342"/>
      <c r="D12" s="342"/>
      <c r="E12" s="354" ph="1"/>
      <c r="F12" s="354" ph="1"/>
      <c r="G12" s="354" ph="1"/>
      <c r="H12" s="354" ph="1"/>
      <c r="I12" s="354" ph="1"/>
      <c r="J12" s="354" ph="1"/>
      <c r="K12" s="354" ph="1"/>
      <c r="L12" s="354" ph="1"/>
      <c r="M12" s="342" t="s">
        <v>39</v>
      </c>
      <c r="N12" s="342"/>
      <c r="O12" s="342"/>
      <c r="P12" s="342"/>
      <c r="Q12" s="354" ph="1"/>
      <c r="R12" s="354" ph="1"/>
      <c r="S12" s="354" ph="1"/>
      <c r="T12" s="354" ph="1"/>
      <c r="U12" s="354" ph="1"/>
      <c r="V12" s="354" ph="1"/>
      <c r="W12" s="354" ph="1"/>
      <c r="X12" s="354" ph="1"/>
      <c r="Y12" s="354"/>
      <c r="Z12" s="342" t="s">
        <v>40</v>
      </c>
      <c r="AA12" s="342"/>
      <c r="AB12" s="342"/>
      <c r="AC12" s="342"/>
      <c r="AD12" s="354" ph="1"/>
      <c r="AE12" s="354" ph="1"/>
      <c r="AF12" s="354" ph="1"/>
      <c r="AG12" s="354" ph="1"/>
      <c r="AH12" s="354" ph="1"/>
      <c r="AI12" s="354" ph="1"/>
      <c r="AJ12" s="354" ph="1"/>
      <c r="AK12" s="354" ph="1"/>
      <c r="AL12" s="355"/>
    </row>
    <row r="13" spans="1:39" ht="12" customHeight="1">
      <c r="A13" s="341"/>
      <c r="B13" s="342"/>
      <c r="C13" s="342"/>
      <c r="D13" s="342"/>
      <c r="E13" s="354" ph="1"/>
      <c r="F13" s="354" ph="1"/>
      <c r="G13" s="354" ph="1"/>
      <c r="H13" s="354" ph="1"/>
      <c r="I13" s="354" ph="1"/>
      <c r="J13" s="354" ph="1"/>
      <c r="K13" s="354" ph="1"/>
      <c r="L13" s="354" ph="1"/>
      <c r="M13" s="342"/>
      <c r="N13" s="342"/>
      <c r="O13" s="342"/>
      <c r="P13" s="342"/>
      <c r="Q13" s="354" ph="1"/>
      <c r="R13" s="354" ph="1"/>
      <c r="S13" s="354" ph="1"/>
      <c r="T13" s="354" ph="1"/>
      <c r="U13" s="354" ph="1"/>
      <c r="V13" s="354" ph="1"/>
      <c r="W13" s="354" ph="1"/>
      <c r="X13" s="354" ph="1"/>
      <c r="Y13" s="354"/>
      <c r="Z13" s="342"/>
      <c r="AA13" s="342"/>
      <c r="AB13" s="342"/>
      <c r="AC13" s="342"/>
      <c r="AD13" s="354" ph="1"/>
      <c r="AE13" s="354" ph="1"/>
      <c r="AF13" s="354" ph="1"/>
      <c r="AG13" s="354" ph="1"/>
      <c r="AH13" s="354" ph="1"/>
      <c r="AI13" s="354" ph="1"/>
      <c r="AJ13" s="354" ph="1"/>
      <c r="AK13" s="354" ph="1"/>
      <c r="AL13" s="355"/>
    </row>
    <row r="14" spans="1:39" ht="12" customHeight="1">
      <c r="A14" s="341" t="s">
        <v>35</v>
      </c>
      <c r="B14" s="342"/>
      <c r="C14" s="342"/>
      <c r="D14" s="342"/>
      <c r="E14" s="346" t="s">
        <v>36</v>
      </c>
      <c r="F14" s="346"/>
      <c r="G14" s="346"/>
      <c r="H14" s="346"/>
      <c r="I14" s="346"/>
      <c r="J14" s="346"/>
      <c r="K14" s="346"/>
      <c r="L14" s="346"/>
      <c r="M14" s="342" t="s">
        <v>35</v>
      </c>
      <c r="N14" s="342"/>
      <c r="O14" s="342"/>
      <c r="P14" s="342"/>
      <c r="Q14" s="346" t="s">
        <v>36</v>
      </c>
      <c r="R14" s="346"/>
      <c r="S14" s="346"/>
      <c r="T14" s="346"/>
      <c r="U14" s="346"/>
      <c r="V14" s="346"/>
      <c r="W14" s="346"/>
      <c r="X14" s="346"/>
      <c r="Y14" s="346"/>
      <c r="Z14" s="342" t="s">
        <v>35</v>
      </c>
      <c r="AA14" s="342"/>
      <c r="AB14" s="342"/>
      <c r="AC14" s="342"/>
      <c r="AD14" s="346" t="s">
        <v>36</v>
      </c>
      <c r="AE14" s="346"/>
      <c r="AF14" s="346"/>
      <c r="AG14" s="346"/>
      <c r="AH14" s="346"/>
      <c r="AI14" s="346"/>
      <c r="AJ14" s="346"/>
      <c r="AK14" s="346"/>
      <c r="AL14" s="356"/>
    </row>
    <row r="15" spans="1:39" ht="12" customHeight="1">
      <c r="A15" s="341"/>
      <c r="B15" s="342"/>
      <c r="C15" s="342"/>
      <c r="D15" s="342"/>
      <c r="E15" s="346" t="s">
        <v>37</v>
      </c>
      <c r="F15" s="346"/>
      <c r="G15" s="346"/>
      <c r="H15" s="346"/>
      <c r="I15" s="346"/>
      <c r="J15" s="346"/>
      <c r="K15" s="346"/>
      <c r="L15" s="346"/>
      <c r="M15" s="342"/>
      <c r="N15" s="342"/>
      <c r="O15" s="342"/>
      <c r="P15" s="342"/>
      <c r="Q15" s="346" t="s">
        <v>37</v>
      </c>
      <c r="R15" s="346"/>
      <c r="S15" s="346"/>
      <c r="T15" s="346"/>
      <c r="U15" s="346"/>
      <c r="V15" s="346"/>
      <c r="W15" s="346"/>
      <c r="X15" s="346"/>
      <c r="Y15" s="346"/>
      <c r="Z15" s="342"/>
      <c r="AA15" s="342"/>
      <c r="AB15" s="342"/>
      <c r="AC15" s="342"/>
      <c r="AD15" s="346" t="s">
        <v>37</v>
      </c>
      <c r="AE15" s="346"/>
      <c r="AF15" s="346"/>
      <c r="AG15" s="346"/>
      <c r="AH15" s="346"/>
      <c r="AI15" s="346"/>
      <c r="AJ15" s="346"/>
      <c r="AK15" s="346"/>
      <c r="AL15" s="356"/>
    </row>
    <row r="16" spans="1:39" ht="12" customHeight="1">
      <c r="A16" s="341" t="s">
        <v>40</v>
      </c>
      <c r="B16" s="342"/>
      <c r="C16" s="342"/>
      <c r="D16" s="342"/>
      <c r="E16" s="354" ph="1"/>
      <c r="F16" s="354" ph="1"/>
      <c r="G16" s="354" ph="1"/>
      <c r="H16" s="354" ph="1"/>
      <c r="I16" s="354" ph="1"/>
      <c r="J16" s="354" ph="1"/>
      <c r="K16" s="354" ph="1"/>
      <c r="L16" s="354" ph="1"/>
      <c r="M16" s="342" t="s">
        <v>40</v>
      </c>
      <c r="N16" s="342"/>
      <c r="O16" s="342"/>
      <c r="P16" s="342"/>
      <c r="Q16" s="354" ph="1"/>
      <c r="R16" s="354" ph="1"/>
      <c r="S16" s="354" ph="1"/>
      <c r="T16" s="354" ph="1"/>
      <c r="U16" s="354" ph="1"/>
      <c r="V16" s="354" ph="1"/>
      <c r="W16" s="354" ph="1"/>
      <c r="X16" s="354" ph="1"/>
      <c r="Y16" s="354"/>
      <c r="Z16" s="342" t="s">
        <v>40</v>
      </c>
      <c r="AA16" s="342"/>
      <c r="AB16" s="342"/>
      <c r="AC16" s="342"/>
      <c r="AD16" s="354" ph="1"/>
      <c r="AE16" s="354" ph="1"/>
      <c r="AF16" s="354" ph="1"/>
      <c r="AG16" s="354" ph="1"/>
      <c r="AH16" s="354" ph="1"/>
      <c r="AI16" s="354" ph="1"/>
      <c r="AJ16" s="354" ph="1"/>
      <c r="AK16" s="354" ph="1"/>
      <c r="AL16" s="355"/>
    </row>
    <row r="17" spans="1:53" ht="12" customHeight="1" thickBot="1">
      <c r="A17" s="357"/>
      <c r="B17" s="358"/>
      <c r="C17" s="358"/>
      <c r="D17" s="358"/>
      <c r="E17" s="354" ph="1"/>
      <c r="F17" s="354" ph="1"/>
      <c r="G17" s="354" ph="1"/>
      <c r="H17" s="354" ph="1"/>
      <c r="I17" s="354" ph="1"/>
      <c r="J17" s="354" ph="1"/>
      <c r="K17" s="354" ph="1"/>
      <c r="L17" s="354" ph="1"/>
      <c r="M17" s="358"/>
      <c r="N17" s="358"/>
      <c r="O17" s="358"/>
      <c r="P17" s="358"/>
      <c r="Q17" s="359" ph="1"/>
      <c r="R17" s="359" ph="1"/>
      <c r="S17" s="359" ph="1"/>
      <c r="T17" s="359" ph="1"/>
      <c r="U17" s="359" ph="1"/>
      <c r="V17" s="359" ph="1"/>
      <c r="W17" s="359" ph="1"/>
      <c r="X17" s="359" ph="1"/>
      <c r="Y17" s="359"/>
      <c r="Z17" s="342"/>
      <c r="AA17" s="342"/>
      <c r="AB17" s="342"/>
      <c r="AC17" s="342"/>
      <c r="AD17" s="354" ph="1"/>
      <c r="AE17" s="354" ph="1"/>
      <c r="AF17" s="354" ph="1"/>
      <c r="AG17" s="354" ph="1"/>
      <c r="AH17" s="354" ph="1"/>
      <c r="AI17" s="354" ph="1"/>
      <c r="AJ17" s="354" ph="1"/>
      <c r="AK17" s="354" ph="1"/>
      <c r="AL17" s="355"/>
    </row>
    <row r="18" spans="1:53" ht="18.75" customHeight="1">
      <c r="A18" s="337" t="s">
        <v>41</v>
      </c>
      <c r="B18" s="338"/>
      <c r="C18" s="338"/>
      <c r="D18" s="338"/>
      <c r="E18" s="338"/>
      <c r="F18" s="338"/>
      <c r="G18" s="338"/>
      <c r="H18" s="338"/>
      <c r="I18" s="338"/>
      <c r="J18" s="338"/>
      <c r="K18" s="338"/>
      <c r="L18" s="338"/>
      <c r="M18" s="338" t="s">
        <v>42</v>
      </c>
      <c r="N18" s="338"/>
      <c r="O18" s="338"/>
      <c r="P18" s="338"/>
      <c r="Q18" s="338"/>
      <c r="R18" s="23" t="s">
        <v>44</v>
      </c>
      <c r="S18" s="338" t="s">
        <v>45</v>
      </c>
      <c r="T18" s="338"/>
      <c r="U18" s="338" t="s">
        <v>46</v>
      </c>
      <c r="V18" s="338"/>
      <c r="W18" s="338"/>
      <c r="X18" s="338" t="s">
        <v>43</v>
      </c>
      <c r="Y18" s="338"/>
      <c r="Z18" s="23" t="s">
        <v>44</v>
      </c>
      <c r="AA18" s="338"/>
      <c r="AB18" s="338"/>
      <c r="AC18" s="338" t="s">
        <v>47</v>
      </c>
      <c r="AD18" s="338"/>
      <c r="AE18" s="338"/>
      <c r="AF18" s="338"/>
      <c r="AG18" s="338"/>
      <c r="AH18" s="364" t="s">
        <v>44</v>
      </c>
      <c r="AI18" s="364"/>
      <c r="AJ18" s="364"/>
      <c r="AK18" s="338"/>
      <c r="AL18" s="365"/>
      <c r="BA18" s="18" ph="1"/>
    </row>
    <row r="19" spans="1:53" ht="19.5" customHeight="1" thickBot="1">
      <c r="A19" s="360" t="s">
        <v>48</v>
      </c>
      <c r="B19" s="361"/>
      <c r="C19" s="361"/>
      <c r="D19" s="361"/>
      <c r="E19" s="361"/>
      <c r="F19" s="361"/>
      <c r="G19" s="361"/>
      <c r="H19" s="361"/>
      <c r="I19" s="361"/>
      <c r="J19" s="361"/>
      <c r="K19" s="361"/>
      <c r="L19" s="361"/>
      <c r="M19" s="361" t="s">
        <v>42</v>
      </c>
      <c r="N19" s="361"/>
      <c r="O19" s="361"/>
      <c r="P19" s="361"/>
      <c r="Q19" s="361"/>
      <c r="R19" s="24" t="s">
        <v>50</v>
      </c>
      <c r="S19" s="361" t="s">
        <v>51</v>
      </c>
      <c r="T19" s="361"/>
      <c r="U19" s="361" t="s">
        <v>52</v>
      </c>
      <c r="V19" s="361"/>
      <c r="W19" s="361"/>
      <c r="X19" s="361" t="s">
        <v>49</v>
      </c>
      <c r="Y19" s="361"/>
      <c r="Z19" s="24" t="s">
        <v>50</v>
      </c>
      <c r="AA19" s="361"/>
      <c r="AB19" s="361"/>
      <c r="AC19" s="361" t="s">
        <v>53</v>
      </c>
      <c r="AD19" s="361"/>
      <c r="AE19" s="361"/>
      <c r="AF19" s="361"/>
      <c r="AG19" s="361"/>
      <c r="AH19" s="362" t="s">
        <v>50</v>
      </c>
      <c r="AI19" s="362"/>
      <c r="AJ19" s="362"/>
      <c r="AK19" s="361"/>
      <c r="AL19" s="363"/>
    </row>
    <row r="20" spans="1:53" ht="12.75" customHeight="1">
      <c r="A20" s="373" t="s">
        <v>54</v>
      </c>
      <c r="B20" s="366"/>
      <c r="C20" s="374" t="s">
        <v>55</v>
      </c>
      <c r="D20" s="374"/>
      <c r="E20" s="372" t="s">
        <v>56</v>
      </c>
      <c r="F20" s="372"/>
      <c r="G20" s="372"/>
      <c r="H20" s="372"/>
      <c r="I20" s="372"/>
      <c r="J20" s="372"/>
      <c r="K20" s="372"/>
      <c r="L20" s="372"/>
      <c r="M20" s="375" t="s">
        <v>57</v>
      </c>
      <c r="N20" s="375"/>
      <c r="O20" s="375"/>
      <c r="P20" s="375"/>
      <c r="Q20" s="376" t="s">
        <v>58</v>
      </c>
      <c r="R20" s="376"/>
      <c r="S20" s="377" t="s">
        <v>59</v>
      </c>
      <c r="T20" s="377"/>
      <c r="U20" s="377"/>
      <c r="V20" s="366" t="s">
        <v>60</v>
      </c>
      <c r="W20" s="366"/>
      <c r="X20" s="366"/>
      <c r="Y20" s="366" t="s">
        <v>61</v>
      </c>
      <c r="Z20" s="366"/>
      <c r="AA20" s="366"/>
      <c r="AB20" s="366" t="s">
        <v>62</v>
      </c>
      <c r="AC20" s="366"/>
      <c r="AD20" s="366"/>
      <c r="AE20" s="366"/>
      <c r="AF20" s="366" t="s">
        <v>63</v>
      </c>
      <c r="AG20" s="366"/>
      <c r="AH20" s="366"/>
      <c r="AI20" s="366"/>
      <c r="AJ20" s="367"/>
      <c r="AK20" s="368" t="s">
        <v>64</v>
      </c>
      <c r="AL20" s="369"/>
    </row>
    <row r="21" spans="1:53" ht="18" customHeight="1" thickBot="1">
      <c r="A21" s="373"/>
      <c r="B21" s="366"/>
      <c r="C21" s="374"/>
      <c r="D21" s="374"/>
      <c r="E21" s="372" t="s">
        <v>65</v>
      </c>
      <c r="F21" s="372"/>
      <c r="G21" s="372"/>
      <c r="H21" s="372"/>
      <c r="I21" s="372"/>
      <c r="J21" s="372"/>
      <c r="K21" s="372"/>
      <c r="L21" s="372"/>
      <c r="M21" s="375"/>
      <c r="N21" s="375"/>
      <c r="O21" s="375"/>
      <c r="P21" s="375"/>
      <c r="Q21" s="376"/>
      <c r="R21" s="376"/>
      <c r="S21" s="377"/>
      <c r="T21" s="377"/>
      <c r="U21" s="377"/>
      <c r="V21" s="366"/>
      <c r="W21" s="366"/>
      <c r="X21" s="366"/>
      <c r="Y21" s="366"/>
      <c r="Z21" s="366"/>
      <c r="AA21" s="366"/>
      <c r="AB21" s="366"/>
      <c r="AC21" s="366"/>
      <c r="AD21" s="366"/>
      <c r="AE21" s="366"/>
      <c r="AF21" s="366"/>
      <c r="AG21" s="366"/>
      <c r="AH21" s="366"/>
      <c r="AI21" s="366"/>
      <c r="AJ21" s="367"/>
      <c r="AK21" s="370"/>
      <c r="AL21" s="371"/>
    </row>
    <row r="22" spans="1:53" ht="24" customHeight="1">
      <c r="A22" s="390">
        <v>1</v>
      </c>
      <c r="B22" s="391"/>
      <c r="C22" s="392"/>
      <c r="D22" s="392"/>
      <c r="E22" s="393" ph="1"/>
      <c r="F22" s="393" ph="1"/>
      <c r="G22" s="393" ph="1"/>
      <c r="H22" s="393" ph="1"/>
      <c r="I22" s="393" ph="1"/>
      <c r="J22" s="393" ph="1"/>
      <c r="K22" s="393" ph="1"/>
      <c r="L22" s="393" ph="1"/>
      <c r="M22" s="394"/>
      <c r="N22" s="395"/>
      <c r="O22" s="395"/>
      <c r="P22" s="395"/>
      <c r="Q22" s="391"/>
      <c r="R22" s="391"/>
      <c r="S22" s="391"/>
      <c r="T22" s="391"/>
      <c r="U22" s="391"/>
      <c r="V22" s="391"/>
      <c r="W22" s="391"/>
      <c r="X22" s="391"/>
      <c r="Y22" s="391"/>
      <c r="Z22" s="391"/>
      <c r="AA22" s="391"/>
      <c r="AB22" s="404"/>
      <c r="AC22" s="404"/>
      <c r="AD22" s="404"/>
      <c r="AE22" s="404"/>
      <c r="AF22" s="404"/>
      <c r="AG22" s="404"/>
      <c r="AH22" s="404"/>
      <c r="AI22" s="404"/>
      <c r="AJ22" s="404"/>
      <c r="AK22" s="405"/>
      <c r="AL22" s="406"/>
    </row>
    <row r="23" spans="1:53" ht="21" customHeight="1">
      <c r="A23" s="378">
        <v>3</v>
      </c>
      <c r="B23" s="379"/>
      <c r="C23" s="380"/>
      <c r="D23" s="381"/>
      <c r="E23" s="382" ph="1"/>
      <c r="F23" s="383" ph="1"/>
      <c r="G23" s="383" ph="1"/>
      <c r="H23" s="383" ph="1"/>
      <c r="I23" s="383" ph="1"/>
      <c r="J23" s="383" ph="1"/>
      <c r="K23" s="383" ph="1"/>
      <c r="L23" s="384" ph="1"/>
      <c r="M23" s="385"/>
      <c r="N23" s="386"/>
      <c r="O23" s="386"/>
      <c r="P23" s="387"/>
      <c r="Q23" s="388"/>
      <c r="R23" s="389"/>
      <c r="S23" s="396"/>
      <c r="T23" s="396"/>
      <c r="U23" s="396"/>
      <c r="V23" s="388"/>
      <c r="W23" s="397"/>
      <c r="X23" s="389"/>
      <c r="Y23" s="388"/>
      <c r="Z23" s="397"/>
      <c r="AA23" s="389"/>
      <c r="AB23" s="398"/>
      <c r="AC23" s="399"/>
      <c r="AD23" s="399"/>
      <c r="AE23" s="400"/>
      <c r="AF23" s="401"/>
      <c r="AG23" s="401"/>
      <c r="AH23" s="401"/>
      <c r="AI23" s="401"/>
      <c r="AJ23" s="401"/>
      <c r="AK23" s="402"/>
      <c r="AL23" s="403"/>
    </row>
    <row r="24" spans="1:53" ht="24" customHeight="1">
      <c r="A24" s="407">
        <v>4</v>
      </c>
      <c r="B24" s="396"/>
      <c r="C24" s="408"/>
      <c r="D24" s="408"/>
      <c r="E24" s="409" ph="1"/>
      <c r="F24" s="409" ph="1"/>
      <c r="G24" s="409" ph="1"/>
      <c r="H24" s="409" ph="1"/>
      <c r="I24" s="409" ph="1"/>
      <c r="J24" s="409" ph="1"/>
      <c r="K24" s="409" ph="1"/>
      <c r="L24" s="409" ph="1"/>
      <c r="M24" s="410"/>
      <c r="N24" s="411"/>
      <c r="O24" s="411"/>
      <c r="P24" s="411"/>
      <c r="Q24" s="396"/>
      <c r="R24" s="411"/>
      <c r="S24" s="396"/>
      <c r="T24" s="396"/>
      <c r="U24" s="396"/>
      <c r="V24" s="396"/>
      <c r="W24" s="396"/>
      <c r="X24" s="396"/>
      <c r="Y24" s="396"/>
      <c r="Z24" s="396"/>
      <c r="AA24" s="396"/>
      <c r="AB24" s="401"/>
      <c r="AC24" s="401"/>
      <c r="AD24" s="401"/>
      <c r="AE24" s="401"/>
      <c r="AF24" s="401"/>
      <c r="AG24" s="401"/>
      <c r="AH24" s="401"/>
      <c r="AI24" s="401"/>
      <c r="AJ24" s="401"/>
      <c r="AK24" s="412"/>
      <c r="AL24" s="413"/>
    </row>
    <row r="25" spans="1:53" ht="24" customHeight="1">
      <c r="A25" s="407">
        <v>5</v>
      </c>
      <c r="B25" s="396"/>
      <c r="C25" s="408"/>
      <c r="D25" s="408"/>
      <c r="E25" s="409" ph="1"/>
      <c r="F25" s="409" ph="1"/>
      <c r="G25" s="409" ph="1"/>
      <c r="H25" s="409" ph="1"/>
      <c r="I25" s="409" ph="1"/>
      <c r="J25" s="409" ph="1"/>
      <c r="K25" s="409" ph="1"/>
      <c r="L25" s="409" ph="1"/>
      <c r="M25" s="410"/>
      <c r="N25" s="411"/>
      <c r="O25" s="411"/>
      <c r="P25" s="411"/>
      <c r="Q25" s="396"/>
      <c r="R25" s="411"/>
      <c r="S25" s="396"/>
      <c r="T25" s="396"/>
      <c r="U25" s="396"/>
      <c r="V25" s="396"/>
      <c r="W25" s="396"/>
      <c r="X25" s="396"/>
      <c r="Y25" s="396"/>
      <c r="Z25" s="396"/>
      <c r="AA25" s="396"/>
      <c r="AB25" s="401"/>
      <c r="AC25" s="401"/>
      <c r="AD25" s="401"/>
      <c r="AE25" s="401"/>
      <c r="AF25" s="401"/>
      <c r="AG25" s="401"/>
      <c r="AH25" s="401"/>
      <c r="AI25" s="401"/>
      <c r="AJ25" s="401"/>
      <c r="AK25" s="412"/>
      <c r="AL25" s="413"/>
    </row>
    <row r="26" spans="1:53" ht="24" customHeight="1">
      <c r="A26" s="407">
        <v>6</v>
      </c>
      <c r="B26" s="396"/>
      <c r="C26" s="408"/>
      <c r="D26" s="408"/>
      <c r="E26" s="409" ph="1"/>
      <c r="F26" s="409" ph="1"/>
      <c r="G26" s="409" ph="1"/>
      <c r="H26" s="409" ph="1"/>
      <c r="I26" s="409" ph="1"/>
      <c r="J26" s="409" ph="1"/>
      <c r="K26" s="409" ph="1"/>
      <c r="L26" s="409" ph="1"/>
      <c r="M26" s="410"/>
      <c r="N26" s="411"/>
      <c r="O26" s="411"/>
      <c r="P26" s="411"/>
      <c r="Q26" s="396"/>
      <c r="R26" s="411"/>
      <c r="S26" s="396"/>
      <c r="T26" s="396"/>
      <c r="U26" s="396"/>
      <c r="V26" s="396"/>
      <c r="W26" s="396"/>
      <c r="X26" s="396"/>
      <c r="Y26" s="396"/>
      <c r="Z26" s="396"/>
      <c r="AA26" s="396"/>
      <c r="AB26" s="401"/>
      <c r="AC26" s="401"/>
      <c r="AD26" s="401"/>
      <c r="AE26" s="401"/>
      <c r="AF26" s="401"/>
      <c r="AG26" s="401"/>
      <c r="AH26" s="401"/>
      <c r="AI26" s="401"/>
      <c r="AJ26" s="401"/>
      <c r="AK26" s="412"/>
      <c r="AL26" s="413"/>
    </row>
    <row r="27" spans="1:53" ht="24" customHeight="1">
      <c r="A27" s="407">
        <v>8</v>
      </c>
      <c r="B27" s="396"/>
      <c r="C27" s="408"/>
      <c r="D27" s="408"/>
      <c r="E27" s="409" ph="1"/>
      <c r="F27" s="409" ph="1"/>
      <c r="G27" s="409" ph="1"/>
      <c r="H27" s="409" ph="1"/>
      <c r="I27" s="409" ph="1"/>
      <c r="J27" s="409" ph="1"/>
      <c r="K27" s="409" ph="1"/>
      <c r="L27" s="409" ph="1"/>
      <c r="M27" s="410"/>
      <c r="N27" s="411"/>
      <c r="O27" s="411"/>
      <c r="P27" s="411"/>
      <c r="Q27" s="396"/>
      <c r="R27" s="411"/>
      <c r="S27" s="396"/>
      <c r="T27" s="396"/>
      <c r="U27" s="396"/>
      <c r="V27" s="396"/>
      <c r="W27" s="396"/>
      <c r="X27" s="396"/>
      <c r="Y27" s="396"/>
      <c r="Z27" s="396"/>
      <c r="AA27" s="396"/>
      <c r="AB27" s="401"/>
      <c r="AC27" s="401"/>
      <c r="AD27" s="401"/>
      <c r="AE27" s="401"/>
      <c r="AF27" s="414"/>
      <c r="AG27" s="414"/>
      <c r="AH27" s="414"/>
      <c r="AI27" s="414"/>
      <c r="AJ27" s="414"/>
      <c r="AK27" s="412"/>
      <c r="AL27" s="413"/>
    </row>
    <row r="28" spans="1:53" ht="24" customHeight="1">
      <c r="A28" s="407">
        <v>10</v>
      </c>
      <c r="B28" s="396"/>
      <c r="C28" s="408"/>
      <c r="D28" s="408"/>
      <c r="E28" s="409" ph="1"/>
      <c r="F28" s="409" ph="1"/>
      <c r="G28" s="409" ph="1"/>
      <c r="H28" s="409" ph="1"/>
      <c r="I28" s="409" ph="1"/>
      <c r="J28" s="409" ph="1"/>
      <c r="K28" s="409" ph="1"/>
      <c r="L28" s="409" ph="1"/>
      <c r="M28" s="410"/>
      <c r="N28" s="411"/>
      <c r="O28" s="411"/>
      <c r="P28" s="411"/>
      <c r="Q28" s="396"/>
      <c r="R28" s="411"/>
      <c r="S28" s="396"/>
      <c r="T28" s="396"/>
      <c r="U28" s="396"/>
      <c r="V28" s="396"/>
      <c r="W28" s="396"/>
      <c r="X28" s="396"/>
      <c r="Y28" s="396"/>
      <c r="Z28" s="396"/>
      <c r="AA28" s="396"/>
      <c r="AB28" s="401"/>
      <c r="AC28" s="401"/>
      <c r="AD28" s="401"/>
      <c r="AE28" s="401"/>
      <c r="AF28" s="415"/>
      <c r="AG28" s="415"/>
      <c r="AH28" s="415"/>
      <c r="AI28" s="415"/>
      <c r="AJ28" s="415"/>
      <c r="AK28" s="412"/>
      <c r="AL28" s="413"/>
    </row>
    <row r="29" spans="1:53" ht="24" customHeight="1">
      <c r="A29" s="407">
        <v>12</v>
      </c>
      <c r="B29" s="396"/>
      <c r="C29" s="408"/>
      <c r="D29" s="408"/>
      <c r="E29" s="409" ph="1"/>
      <c r="F29" s="409" ph="1"/>
      <c r="G29" s="409" ph="1"/>
      <c r="H29" s="409" ph="1"/>
      <c r="I29" s="409" ph="1"/>
      <c r="J29" s="409" ph="1"/>
      <c r="K29" s="409" ph="1"/>
      <c r="L29" s="409" ph="1"/>
      <c r="M29" s="410"/>
      <c r="N29" s="411"/>
      <c r="O29" s="411"/>
      <c r="P29" s="411"/>
      <c r="Q29" s="396"/>
      <c r="R29" s="411"/>
      <c r="S29" s="396"/>
      <c r="T29" s="396"/>
      <c r="U29" s="396"/>
      <c r="V29" s="396"/>
      <c r="W29" s="396"/>
      <c r="X29" s="396"/>
      <c r="Y29" s="396"/>
      <c r="Z29" s="396"/>
      <c r="AA29" s="396"/>
      <c r="AB29" s="401"/>
      <c r="AC29" s="401"/>
      <c r="AD29" s="401"/>
      <c r="AE29" s="401"/>
      <c r="AF29" s="401"/>
      <c r="AG29" s="401"/>
      <c r="AH29" s="401"/>
      <c r="AI29" s="401"/>
      <c r="AJ29" s="401"/>
      <c r="AK29" s="412"/>
      <c r="AL29" s="413"/>
    </row>
    <row r="30" spans="1:53" ht="24" customHeight="1">
      <c r="A30" s="407">
        <v>13</v>
      </c>
      <c r="B30" s="396"/>
      <c r="C30" s="408"/>
      <c r="D30" s="408"/>
      <c r="E30" s="409" ph="1"/>
      <c r="F30" s="409" ph="1"/>
      <c r="G30" s="409" ph="1"/>
      <c r="H30" s="409" ph="1"/>
      <c r="I30" s="409" ph="1"/>
      <c r="J30" s="409" ph="1"/>
      <c r="K30" s="409" ph="1"/>
      <c r="L30" s="409" ph="1"/>
      <c r="M30" s="410"/>
      <c r="N30" s="411"/>
      <c r="O30" s="411"/>
      <c r="P30" s="411"/>
      <c r="Q30" s="396"/>
      <c r="R30" s="396"/>
      <c r="S30" s="396"/>
      <c r="T30" s="396"/>
      <c r="U30" s="396"/>
      <c r="V30" s="396"/>
      <c r="W30" s="396"/>
      <c r="X30" s="396"/>
      <c r="Y30" s="396"/>
      <c r="Z30" s="396"/>
      <c r="AA30" s="396"/>
      <c r="AB30" s="401"/>
      <c r="AC30" s="401"/>
      <c r="AD30" s="401"/>
      <c r="AE30" s="401"/>
      <c r="AF30" s="401"/>
      <c r="AG30" s="401"/>
      <c r="AH30" s="401"/>
      <c r="AI30" s="401"/>
      <c r="AJ30" s="401"/>
      <c r="AK30" s="412"/>
      <c r="AL30" s="413"/>
    </row>
    <row r="31" spans="1:53" ht="21.75" customHeight="1">
      <c r="A31" s="407">
        <v>14</v>
      </c>
      <c r="B31" s="396"/>
      <c r="C31" s="408"/>
      <c r="D31" s="408"/>
      <c r="E31" s="409" ph="1"/>
      <c r="F31" s="409" ph="1"/>
      <c r="G31" s="409" ph="1"/>
      <c r="H31" s="409" ph="1"/>
      <c r="I31" s="409" ph="1"/>
      <c r="J31" s="409" ph="1"/>
      <c r="K31" s="409" ph="1"/>
      <c r="L31" s="409" ph="1"/>
      <c r="M31" s="410"/>
      <c r="N31" s="411"/>
      <c r="O31" s="411"/>
      <c r="P31" s="411"/>
      <c r="Q31" s="396"/>
      <c r="R31" s="396"/>
      <c r="S31" s="396"/>
      <c r="T31" s="396"/>
      <c r="U31" s="396"/>
      <c r="V31" s="396"/>
      <c r="W31" s="396"/>
      <c r="X31" s="396"/>
      <c r="Y31" s="396"/>
      <c r="Z31" s="396"/>
      <c r="AA31" s="396"/>
      <c r="AB31" s="401"/>
      <c r="AC31" s="401"/>
      <c r="AD31" s="401"/>
      <c r="AE31" s="401"/>
      <c r="AF31" s="401"/>
      <c r="AG31" s="401"/>
      <c r="AH31" s="401"/>
      <c r="AI31" s="401"/>
      <c r="AJ31" s="401"/>
      <c r="AK31" s="412"/>
      <c r="AL31" s="413"/>
    </row>
    <row r="32" spans="1:53" ht="21.75" customHeight="1">
      <c r="A32" s="407">
        <v>15</v>
      </c>
      <c r="B32" s="396"/>
      <c r="C32" s="408"/>
      <c r="D32" s="408"/>
      <c r="E32" s="409" ph="1"/>
      <c r="F32" s="409" ph="1"/>
      <c r="G32" s="409" ph="1"/>
      <c r="H32" s="409" ph="1"/>
      <c r="I32" s="409" ph="1"/>
      <c r="J32" s="409" ph="1"/>
      <c r="K32" s="409" ph="1"/>
      <c r="L32" s="409" ph="1"/>
      <c r="M32" s="410"/>
      <c r="N32" s="411"/>
      <c r="O32" s="411"/>
      <c r="P32" s="411"/>
      <c r="Q32" s="396"/>
      <c r="R32" s="396"/>
      <c r="S32" s="396"/>
      <c r="T32" s="396"/>
      <c r="U32" s="396"/>
      <c r="V32" s="396"/>
      <c r="W32" s="396"/>
      <c r="X32" s="396"/>
      <c r="Y32" s="396"/>
      <c r="Z32" s="396"/>
      <c r="AA32" s="396"/>
      <c r="AB32" s="401"/>
      <c r="AC32" s="401"/>
      <c r="AD32" s="401"/>
      <c r="AE32" s="401"/>
      <c r="AF32" s="401"/>
      <c r="AG32" s="401"/>
      <c r="AH32" s="401"/>
      <c r="AI32" s="401"/>
      <c r="AJ32" s="401"/>
      <c r="AK32" s="412"/>
      <c r="AL32" s="413"/>
    </row>
    <row r="33" spans="1:38" ht="21.75" customHeight="1">
      <c r="A33" s="407">
        <v>16</v>
      </c>
      <c r="B33" s="396"/>
      <c r="C33" s="408"/>
      <c r="D33" s="408"/>
      <c r="E33" s="416" ph="1"/>
      <c r="F33" s="417"/>
      <c r="G33" s="417"/>
      <c r="H33" s="417"/>
      <c r="I33" s="417"/>
      <c r="J33" s="417"/>
      <c r="K33" s="417"/>
      <c r="L33" s="418"/>
      <c r="M33" s="419"/>
      <c r="N33" s="420"/>
      <c r="O33" s="420"/>
      <c r="P33" s="421"/>
      <c r="Q33" s="388"/>
      <c r="R33" s="389"/>
      <c r="S33" s="388"/>
      <c r="T33" s="397"/>
      <c r="U33" s="389"/>
      <c r="V33" s="388"/>
      <c r="W33" s="397"/>
      <c r="X33" s="389"/>
      <c r="Y33" s="388"/>
      <c r="Z33" s="397"/>
      <c r="AA33" s="389"/>
      <c r="AB33" s="398"/>
      <c r="AC33" s="399"/>
      <c r="AD33" s="399"/>
      <c r="AE33" s="400"/>
      <c r="AF33" s="422"/>
      <c r="AG33" s="423"/>
      <c r="AH33" s="423"/>
      <c r="AI33" s="423"/>
      <c r="AJ33" s="424"/>
      <c r="AK33" s="412"/>
      <c r="AL33" s="413"/>
    </row>
    <row r="34" spans="1:38" ht="21.75" customHeight="1">
      <c r="A34" s="407">
        <v>17</v>
      </c>
      <c r="B34" s="396"/>
      <c r="C34" s="408"/>
      <c r="D34" s="408"/>
      <c r="E34" s="350" ph="1"/>
      <c r="F34" s="350" ph="1"/>
      <c r="G34" s="350" ph="1"/>
      <c r="H34" s="350" ph="1"/>
      <c r="I34" s="350" ph="1"/>
      <c r="J34" s="350" ph="1"/>
      <c r="K34" s="350" ph="1"/>
      <c r="L34" s="350" ph="1"/>
      <c r="M34" s="425"/>
      <c r="N34" s="426"/>
      <c r="O34" s="426"/>
      <c r="P34" s="426"/>
      <c r="Q34" s="427"/>
      <c r="R34" s="427"/>
      <c r="S34" s="427"/>
      <c r="T34" s="427"/>
      <c r="U34" s="427"/>
      <c r="V34" s="427"/>
      <c r="W34" s="427"/>
      <c r="X34" s="427"/>
      <c r="Y34" s="427"/>
      <c r="Z34" s="427"/>
      <c r="AA34" s="427"/>
      <c r="AB34" s="342"/>
      <c r="AC34" s="342"/>
      <c r="AD34" s="342"/>
      <c r="AE34" s="342"/>
      <c r="AF34" s="342"/>
      <c r="AG34" s="342"/>
      <c r="AH34" s="342"/>
      <c r="AI34" s="342"/>
      <c r="AJ34" s="342"/>
      <c r="AK34" s="412"/>
      <c r="AL34" s="413"/>
    </row>
    <row r="35" spans="1:38" ht="21.75" customHeight="1">
      <c r="A35" s="407">
        <v>18</v>
      </c>
      <c r="B35" s="396"/>
      <c r="C35" s="408"/>
      <c r="D35" s="408"/>
      <c r="E35" s="350" ph="1"/>
      <c r="F35" s="350" ph="1"/>
      <c r="G35" s="350" ph="1"/>
      <c r="H35" s="350" ph="1"/>
      <c r="I35" s="350" ph="1"/>
      <c r="J35" s="350" ph="1"/>
      <c r="K35" s="350" ph="1"/>
      <c r="L35" s="350" ph="1"/>
      <c r="M35" s="425"/>
      <c r="N35" s="426"/>
      <c r="O35" s="426"/>
      <c r="P35" s="426"/>
      <c r="Q35" s="427"/>
      <c r="R35" s="427"/>
      <c r="S35" s="427"/>
      <c r="T35" s="427"/>
      <c r="U35" s="427"/>
      <c r="V35" s="427"/>
      <c r="W35" s="427"/>
      <c r="X35" s="427"/>
      <c r="Y35" s="427"/>
      <c r="Z35" s="427"/>
      <c r="AA35" s="427"/>
      <c r="AB35" s="342"/>
      <c r="AC35" s="342"/>
      <c r="AD35" s="342"/>
      <c r="AE35" s="342"/>
      <c r="AF35" s="348"/>
      <c r="AG35" s="348"/>
      <c r="AH35" s="348"/>
      <c r="AI35" s="348"/>
      <c r="AJ35" s="348"/>
      <c r="AK35" s="412"/>
      <c r="AL35" s="413"/>
    </row>
    <row r="36" spans="1:38" ht="21.75" customHeight="1">
      <c r="A36" s="407">
        <v>19</v>
      </c>
      <c r="B36" s="396"/>
      <c r="C36" s="408"/>
      <c r="D36" s="408"/>
      <c r="E36" s="416" ph="1"/>
      <c r="F36" s="417"/>
      <c r="G36" s="417"/>
      <c r="H36" s="417"/>
      <c r="I36" s="417"/>
      <c r="J36" s="417"/>
      <c r="K36" s="417"/>
      <c r="L36" s="418"/>
      <c r="M36" s="419"/>
      <c r="N36" s="420"/>
      <c r="O36" s="420"/>
      <c r="P36" s="421"/>
      <c r="Q36" s="388"/>
      <c r="R36" s="389"/>
      <c r="S36" s="388"/>
      <c r="T36" s="397"/>
      <c r="U36" s="389"/>
      <c r="V36" s="388"/>
      <c r="W36" s="397"/>
      <c r="X36" s="389"/>
      <c r="Y36" s="388"/>
      <c r="Z36" s="397"/>
      <c r="AA36" s="389"/>
      <c r="AB36" s="398"/>
      <c r="AC36" s="399"/>
      <c r="AD36" s="399"/>
      <c r="AE36" s="400"/>
      <c r="AF36" s="422"/>
      <c r="AG36" s="423"/>
      <c r="AH36" s="423"/>
      <c r="AI36" s="423"/>
      <c r="AJ36" s="424"/>
      <c r="AK36" s="412"/>
      <c r="AL36" s="413"/>
    </row>
    <row r="37" spans="1:38" ht="21.75" customHeight="1">
      <c r="A37" s="407">
        <v>20</v>
      </c>
      <c r="B37" s="396"/>
      <c r="C37" s="408"/>
      <c r="D37" s="408"/>
      <c r="E37" s="416" ph="1"/>
      <c r="F37" s="417"/>
      <c r="G37" s="417"/>
      <c r="H37" s="417"/>
      <c r="I37" s="417"/>
      <c r="J37" s="417"/>
      <c r="K37" s="417"/>
      <c r="L37" s="418"/>
      <c r="M37" s="419"/>
      <c r="N37" s="420"/>
      <c r="O37" s="420"/>
      <c r="P37" s="421"/>
      <c r="Q37" s="388"/>
      <c r="R37" s="389"/>
      <c r="S37" s="388"/>
      <c r="T37" s="397"/>
      <c r="U37" s="389"/>
      <c r="V37" s="388"/>
      <c r="W37" s="397"/>
      <c r="X37" s="389"/>
      <c r="Y37" s="388"/>
      <c r="Z37" s="397"/>
      <c r="AA37" s="389"/>
      <c r="AB37" s="398"/>
      <c r="AC37" s="399"/>
      <c r="AD37" s="399"/>
      <c r="AE37" s="400"/>
      <c r="AF37" s="422"/>
      <c r="AG37" s="423"/>
      <c r="AH37" s="423"/>
      <c r="AI37" s="423"/>
      <c r="AJ37" s="424"/>
      <c r="AK37" s="412"/>
      <c r="AL37" s="413"/>
    </row>
    <row r="38" spans="1:38" ht="21.75" customHeight="1">
      <c r="A38" s="407">
        <v>21</v>
      </c>
      <c r="B38" s="396"/>
      <c r="C38" s="408"/>
      <c r="D38" s="408"/>
      <c r="E38" s="416" ph="1"/>
      <c r="F38" s="417"/>
      <c r="G38" s="417"/>
      <c r="H38" s="417"/>
      <c r="I38" s="417"/>
      <c r="J38" s="417"/>
      <c r="K38" s="417"/>
      <c r="L38" s="418"/>
      <c r="M38" s="419"/>
      <c r="N38" s="420"/>
      <c r="O38" s="420"/>
      <c r="P38" s="421"/>
      <c r="Q38" s="388"/>
      <c r="R38" s="389"/>
      <c r="S38" s="388"/>
      <c r="T38" s="397"/>
      <c r="U38" s="389"/>
      <c r="V38" s="388"/>
      <c r="W38" s="397"/>
      <c r="X38" s="389"/>
      <c r="Y38" s="388"/>
      <c r="Z38" s="397"/>
      <c r="AA38" s="389"/>
      <c r="AB38" s="398"/>
      <c r="AC38" s="399"/>
      <c r="AD38" s="399"/>
      <c r="AE38" s="400"/>
      <c r="AF38" s="422"/>
      <c r="AG38" s="423"/>
      <c r="AH38" s="423"/>
      <c r="AI38" s="423"/>
      <c r="AJ38" s="424"/>
      <c r="AK38" s="412"/>
      <c r="AL38" s="413"/>
    </row>
    <row r="39" spans="1:38" ht="21" customHeight="1">
      <c r="A39" s="407">
        <v>20</v>
      </c>
      <c r="B39" s="396"/>
      <c r="C39" s="408"/>
      <c r="D39" s="408"/>
      <c r="E39" s="416" ph="1"/>
      <c r="F39" s="417"/>
      <c r="G39" s="417"/>
      <c r="H39" s="417"/>
      <c r="I39" s="417"/>
      <c r="J39" s="417"/>
      <c r="K39" s="417"/>
      <c r="L39" s="418"/>
      <c r="M39" s="419"/>
      <c r="N39" s="420"/>
      <c r="O39" s="420"/>
      <c r="P39" s="421"/>
      <c r="Q39" s="388"/>
      <c r="R39" s="389"/>
      <c r="S39" s="388"/>
      <c r="T39" s="397"/>
      <c r="U39" s="389"/>
      <c r="V39" s="388"/>
      <c r="W39" s="397"/>
      <c r="X39" s="389"/>
      <c r="Y39" s="388"/>
      <c r="Z39" s="397"/>
      <c r="AA39" s="389"/>
      <c r="AB39" s="398"/>
      <c r="AC39" s="399"/>
      <c r="AD39" s="399"/>
      <c r="AE39" s="400"/>
      <c r="AF39" s="422"/>
      <c r="AG39" s="423"/>
      <c r="AH39" s="423"/>
      <c r="AI39" s="423"/>
      <c r="AJ39" s="424"/>
      <c r="AK39" s="412"/>
      <c r="AL39" s="413"/>
    </row>
    <row r="40" spans="1:38" ht="21.75" customHeight="1">
      <c r="A40" s="407">
        <v>21</v>
      </c>
      <c r="B40" s="396"/>
      <c r="C40" s="408"/>
      <c r="D40" s="408"/>
      <c r="E40" s="416" ph="1"/>
      <c r="F40" s="417" ph="1"/>
      <c r="G40" s="417" ph="1"/>
      <c r="H40" s="417" ph="1"/>
      <c r="I40" s="417" ph="1"/>
      <c r="J40" s="417" ph="1"/>
      <c r="K40" s="417" ph="1"/>
      <c r="L40" s="418" ph="1"/>
      <c r="M40" s="419"/>
      <c r="N40" s="420"/>
      <c r="O40" s="420"/>
      <c r="P40" s="421"/>
      <c r="Q40" s="388"/>
      <c r="R40" s="389"/>
      <c r="S40" s="388"/>
      <c r="T40" s="397"/>
      <c r="U40" s="389"/>
      <c r="V40" s="388"/>
      <c r="W40" s="397"/>
      <c r="X40" s="389"/>
      <c r="Y40" s="388"/>
      <c r="Z40" s="397"/>
      <c r="AA40" s="389"/>
      <c r="AB40" s="398"/>
      <c r="AC40" s="399"/>
      <c r="AD40" s="399"/>
      <c r="AE40" s="400"/>
      <c r="AF40" s="422"/>
      <c r="AG40" s="423"/>
      <c r="AH40" s="423"/>
      <c r="AI40" s="423"/>
      <c r="AJ40" s="424"/>
      <c r="AK40" s="412"/>
      <c r="AL40" s="413"/>
    </row>
    <row r="41" spans="1:38" ht="21.75" customHeight="1">
      <c r="A41" s="428"/>
      <c r="B41" s="429"/>
      <c r="C41" s="430"/>
      <c r="D41" s="430"/>
      <c r="E41" s="350" ph="1"/>
      <c r="F41" s="350" ph="1"/>
      <c r="G41" s="350" ph="1"/>
      <c r="H41" s="350" ph="1"/>
      <c r="I41" s="350" ph="1"/>
      <c r="J41" s="350" ph="1"/>
      <c r="K41" s="350" ph="1"/>
      <c r="L41" s="350" ph="1"/>
      <c r="M41" s="425"/>
      <c r="N41" s="426"/>
      <c r="O41" s="426"/>
      <c r="P41" s="426"/>
      <c r="Q41" s="427"/>
      <c r="R41" s="427"/>
      <c r="S41" s="427"/>
      <c r="T41" s="427"/>
      <c r="U41" s="427"/>
      <c r="V41" s="427"/>
      <c r="W41" s="427"/>
      <c r="X41" s="427"/>
      <c r="Y41" s="427"/>
      <c r="Z41" s="427"/>
      <c r="AA41" s="427"/>
      <c r="AB41" s="342"/>
      <c r="AC41" s="342"/>
      <c r="AD41" s="342"/>
      <c r="AE41" s="342"/>
      <c r="AF41" s="342"/>
      <c r="AG41" s="342"/>
      <c r="AH41" s="342"/>
      <c r="AI41" s="342"/>
      <c r="AJ41" s="342"/>
      <c r="AK41" s="412"/>
      <c r="AL41" s="413"/>
    </row>
    <row r="42" spans="1:38" ht="21.75" customHeight="1">
      <c r="A42" s="428"/>
      <c r="B42" s="429"/>
      <c r="C42" s="430"/>
      <c r="D42" s="430"/>
      <c r="E42" s="350" ph="1"/>
      <c r="F42" s="350" ph="1"/>
      <c r="G42" s="350" ph="1"/>
      <c r="H42" s="350" ph="1"/>
      <c r="I42" s="350" ph="1"/>
      <c r="J42" s="350" ph="1"/>
      <c r="K42" s="350" ph="1"/>
      <c r="L42" s="350" ph="1"/>
      <c r="M42" s="425"/>
      <c r="N42" s="426"/>
      <c r="O42" s="426"/>
      <c r="P42" s="426"/>
      <c r="Q42" s="427"/>
      <c r="R42" s="427"/>
      <c r="S42" s="427"/>
      <c r="T42" s="427"/>
      <c r="U42" s="427"/>
      <c r="V42" s="427"/>
      <c r="W42" s="427"/>
      <c r="X42" s="427"/>
      <c r="Y42" s="427"/>
      <c r="Z42" s="427"/>
      <c r="AA42" s="427"/>
      <c r="AB42" s="342"/>
      <c r="AC42" s="342"/>
      <c r="AD42" s="342"/>
      <c r="AE42" s="342"/>
      <c r="AF42" s="348"/>
      <c r="AG42" s="348"/>
      <c r="AH42" s="348"/>
      <c r="AI42" s="348"/>
      <c r="AJ42" s="348"/>
      <c r="AK42" s="412"/>
      <c r="AL42" s="413"/>
    </row>
    <row r="43" spans="1:38" ht="21.75">
      <c r="A43" s="431"/>
      <c r="B43" s="427"/>
      <c r="C43" s="346"/>
      <c r="D43" s="346"/>
      <c r="E43" s="350" ph="1"/>
      <c r="F43" s="350" ph="1"/>
      <c r="G43" s="350" ph="1"/>
      <c r="H43" s="350" ph="1"/>
      <c r="I43" s="350" ph="1"/>
      <c r="J43" s="350" ph="1"/>
      <c r="K43" s="350" ph="1"/>
      <c r="L43" s="350" ph="1"/>
      <c r="M43" s="425"/>
      <c r="N43" s="426"/>
      <c r="O43" s="426"/>
      <c r="P43" s="426"/>
      <c r="Q43" s="427"/>
      <c r="R43" s="427"/>
      <c r="S43" s="427"/>
      <c r="T43" s="427"/>
      <c r="U43" s="427"/>
      <c r="V43" s="427"/>
      <c r="W43" s="427"/>
      <c r="X43" s="427"/>
      <c r="Y43" s="427"/>
      <c r="Z43" s="427"/>
      <c r="AA43" s="427"/>
      <c r="AB43" s="342"/>
      <c r="AC43" s="342"/>
      <c r="AD43" s="342"/>
      <c r="AE43" s="342"/>
      <c r="AF43" s="342"/>
      <c r="AG43" s="342"/>
      <c r="AH43" s="342"/>
      <c r="AI43" s="342"/>
      <c r="AJ43" s="342"/>
      <c r="AK43" s="412"/>
      <c r="AL43" s="413"/>
    </row>
    <row r="44" spans="1:38" ht="22.5" customHeight="1" thickBot="1">
      <c r="A44" s="437"/>
      <c r="B44" s="433"/>
      <c r="C44" s="362"/>
      <c r="D44" s="362"/>
      <c r="E44" s="438" ph="1"/>
      <c r="F44" s="438" ph="1"/>
      <c r="G44" s="438" ph="1"/>
      <c r="H44" s="438" ph="1"/>
      <c r="I44" s="438" ph="1"/>
      <c r="J44" s="438" ph="1"/>
      <c r="K44" s="438" ph="1"/>
      <c r="L44" s="438" ph="1"/>
      <c r="M44" s="439"/>
      <c r="N44" s="440"/>
      <c r="O44" s="440"/>
      <c r="P44" s="440"/>
      <c r="Q44" s="433"/>
      <c r="R44" s="433"/>
      <c r="S44" s="433"/>
      <c r="T44" s="433"/>
      <c r="U44" s="433"/>
      <c r="V44" s="433"/>
      <c r="W44" s="433"/>
      <c r="X44" s="433"/>
      <c r="Y44" s="433"/>
      <c r="Z44" s="433"/>
      <c r="AA44" s="433"/>
      <c r="AB44" s="361"/>
      <c r="AC44" s="361"/>
      <c r="AD44" s="361"/>
      <c r="AE44" s="361"/>
      <c r="AF44" s="361"/>
      <c r="AG44" s="361"/>
      <c r="AH44" s="361"/>
      <c r="AI44" s="361"/>
      <c r="AJ44" s="361"/>
      <c r="AK44" s="434"/>
      <c r="AL44" s="435"/>
    </row>
    <row r="45" spans="1:38" ht="10.5">
      <c r="A45" s="436" t="s">
        <v>66</v>
      </c>
      <c r="B45" s="436"/>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row>
    <row r="46" spans="1:38" ht="10.5">
      <c r="A46" s="432"/>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row>
    <row r="47" spans="1:38" ht="13.5">
      <c r="A47" s="432"/>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D47" s="25"/>
      <c r="AE47" s="25"/>
      <c r="AF47" s="25"/>
      <c r="AG47" s="25"/>
      <c r="AH47" s="25"/>
      <c r="AI47" s="25"/>
      <c r="AJ47" s="25"/>
      <c r="AK47" s="25"/>
      <c r="AL47" s="25"/>
    </row>
    <row r="52" spans="3:11" ht="24.75" customHeight="1">
      <c r="D52" s="18" ph="1"/>
    </row>
    <row r="53" spans="3:11" ht="24.75" customHeight="1">
      <c r="D53" s="18" ph="1"/>
    </row>
    <row r="54" spans="3:11" ht="24.75" customHeight="1">
      <c r="C54" s="18" ph="1"/>
      <c r="D54" s="18" ph="1"/>
    </row>
    <row r="55" spans="3:11" ht="24.75" customHeight="1">
      <c r="C55" s="18" ph="1"/>
      <c r="D55" s="18" ph="1"/>
    </row>
    <row r="56" spans="3:11" ht="24.75" customHeight="1">
      <c r="C56" s="18" ph="1"/>
      <c r="D56" s="18" ph="1"/>
    </row>
    <row r="57" spans="3:11" ht="24.75" customHeight="1">
      <c r="C57" s="18" ph="1"/>
      <c r="D57" s="18" ph="1"/>
      <c r="E57" s="18" ph="1"/>
      <c r="F57" s="18" ph="1"/>
      <c r="G57" s="18" ph="1"/>
      <c r="H57" s="18" ph="1"/>
      <c r="I57" s="18" ph="1"/>
      <c r="J57" s="18" ph="1"/>
      <c r="K57" s="18" ph="1"/>
    </row>
  </sheetData>
  <mergeCells count="351">
    <mergeCell ref="A46:AL46"/>
    <mergeCell ref="A47:Z47"/>
    <mergeCell ref="V44:X44"/>
    <mergeCell ref="Y44:AA44"/>
    <mergeCell ref="AB44:AE44"/>
    <mergeCell ref="AF44:AJ44"/>
    <mergeCell ref="AK44:AL44"/>
    <mergeCell ref="A45:AL45"/>
    <mergeCell ref="A44:B44"/>
    <mergeCell ref="C44:D44"/>
    <mergeCell ref="E44:L44"/>
    <mergeCell ref="M44:P44"/>
    <mergeCell ref="Q44:R44"/>
    <mergeCell ref="S44:U44"/>
    <mergeCell ref="S43:U43"/>
    <mergeCell ref="V43:X43"/>
    <mergeCell ref="Y43:AA43"/>
    <mergeCell ref="AB43:AE43"/>
    <mergeCell ref="AF43:AJ43"/>
    <mergeCell ref="AK43:AL43"/>
    <mergeCell ref="V42:X42"/>
    <mergeCell ref="Y42:AA42"/>
    <mergeCell ref="AB42:AE42"/>
    <mergeCell ref="AF42:AJ42"/>
    <mergeCell ref="AK42:AL42"/>
    <mergeCell ref="S42:U42"/>
    <mergeCell ref="A43:B43"/>
    <mergeCell ref="C43:D43"/>
    <mergeCell ref="E43:L43"/>
    <mergeCell ref="M43:P43"/>
    <mergeCell ref="Q43:R43"/>
    <mergeCell ref="A42:B42"/>
    <mergeCell ref="C42:D42"/>
    <mergeCell ref="E42:L42"/>
    <mergeCell ref="M42:P42"/>
    <mergeCell ref="Q42:R42"/>
    <mergeCell ref="S41:U41"/>
    <mergeCell ref="V41:X41"/>
    <mergeCell ref="Y41:AA41"/>
    <mergeCell ref="AB41:AE41"/>
    <mergeCell ref="AF41:AJ41"/>
    <mergeCell ref="AK41:AL41"/>
    <mergeCell ref="V40:X40"/>
    <mergeCell ref="Y40:AA40"/>
    <mergeCell ref="AB40:AE40"/>
    <mergeCell ref="AF40:AJ40"/>
    <mergeCell ref="AK40:AL40"/>
    <mergeCell ref="S40:U40"/>
    <mergeCell ref="A41:B41"/>
    <mergeCell ref="C41:D41"/>
    <mergeCell ref="E41:L41"/>
    <mergeCell ref="M41:P41"/>
    <mergeCell ref="Q41:R41"/>
    <mergeCell ref="A40:B40"/>
    <mergeCell ref="C40:D40"/>
    <mergeCell ref="E40:L40"/>
    <mergeCell ref="M40:P40"/>
    <mergeCell ref="Q40:R40"/>
    <mergeCell ref="S39:U39"/>
    <mergeCell ref="V39:X39"/>
    <mergeCell ref="Y39:AA39"/>
    <mergeCell ref="AB39:AE39"/>
    <mergeCell ref="AF39:AJ39"/>
    <mergeCell ref="AK39:AL39"/>
    <mergeCell ref="V38:X38"/>
    <mergeCell ref="Y38:AA38"/>
    <mergeCell ref="AB38:AE38"/>
    <mergeCell ref="AF38:AJ38"/>
    <mergeCell ref="AK38:AL38"/>
    <mergeCell ref="S38:U38"/>
    <mergeCell ref="A39:B39"/>
    <mergeCell ref="C39:D39"/>
    <mergeCell ref="E39:L39"/>
    <mergeCell ref="M39:P39"/>
    <mergeCell ref="Q39:R39"/>
    <mergeCell ref="A38:B38"/>
    <mergeCell ref="C38:D38"/>
    <mergeCell ref="E38:L38"/>
    <mergeCell ref="M38:P38"/>
    <mergeCell ref="Q38:R38"/>
    <mergeCell ref="S37:U37"/>
    <mergeCell ref="V37:X37"/>
    <mergeCell ref="Y37:AA37"/>
    <mergeCell ref="AB37:AE37"/>
    <mergeCell ref="AF37:AJ37"/>
    <mergeCell ref="AK37:AL37"/>
    <mergeCell ref="V36:X36"/>
    <mergeCell ref="Y36:AA36"/>
    <mergeCell ref="AB36:AE36"/>
    <mergeCell ref="AF36:AJ36"/>
    <mergeCell ref="AK36:AL36"/>
    <mergeCell ref="S36:U36"/>
    <mergeCell ref="A37:B37"/>
    <mergeCell ref="C37:D37"/>
    <mergeCell ref="E37:L37"/>
    <mergeCell ref="M37:P37"/>
    <mergeCell ref="Q37:R37"/>
    <mergeCell ref="A36:B36"/>
    <mergeCell ref="C36:D36"/>
    <mergeCell ref="E36:L36"/>
    <mergeCell ref="M36:P36"/>
    <mergeCell ref="Q36:R36"/>
    <mergeCell ref="S35:U35"/>
    <mergeCell ref="V35:X35"/>
    <mergeCell ref="Y35:AA35"/>
    <mergeCell ref="AB35:AE35"/>
    <mergeCell ref="AF35:AJ35"/>
    <mergeCell ref="AK35:AL35"/>
    <mergeCell ref="V34:X34"/>
    <mergeCell ref="Y34:AA34"/>
    <mergeCell ref="AB34:AE34"/>
    <mergeCell ref="AF34:AJ34"/>
    <mergeCell ref="AK34:AL34"/>
    <mergeCell ref="S34:U34"/>
    <mergeCell ref="A35:B35"/>
    <mergeCell ref="C35:D35"/>
    <mergeCell ref="E35:L35"/>
    <mergeCell ref="M35:P35"/>
    <mergeCell ref="Q35:R35"/>
    <mergeCell ref="A34:B34"/>
    <mergeCell ref="C34:D34"/>
    <mergeCell ref="E34:L34"/>
    <mergeCell ref="M34:P34"/>
    <mergeCell ref="Q34:R34"/>
    <mergeCell ref="S33:U33"/>
    <mergeCell ref="V33:X33"/>
    <mergeCell ref="Y33:AA33"/>
    <mergeCell ref="AB33:AE33"/>
    <mergeCell ref="AF33:AJ33"/>
    <mergeCell ref="AK33:AL33"/>
    <mergeCell ref="V32:X32"/>
    <mergeCell ref="Y32:AA32"/>
    <mergeCell ref="AB32:AE32"/>
    <mergeCell ref="AF32:AJ32"/>
    <mergeCell ref="AK32:AL32"/>
    <mergeCell ref="S32:U32"/>
    <mergeCell ref="A33:B33"/>
    <mergeCell ref="C33:D33"/>
    <mergeCell ref="E33:L33"/>
    <mergeCell ref="M33:P33"/>
    <mergeCell ref="Q33:R33"/>
    <mergeCell ref="A32:B32"/>
    <mergeCell ref="C32:D32"/>
    <mergeCell ref="E32:L32"/>
    <mergeCell ref="M32:P32"/>
    <mergeCell ref="Q32:R32"/>
    <mergeCell ref="S31:U31"/>
    <mergeCell ref="V31:X31"/>
    <mergeCell ref="Y31:AA31"/>
    <mergeCell ref="AB31:AE31"/>
    <mergeCell ref="AF31:AJ31"/>
    <mergeCell ref="AK31:AL31"/>
    <mergeCell ref="V30:X30"/>
    <mergeCell ref="Y30:AA30"/>
    <mergeCell ref="AB30:AE30"/>
    <mergeCell ref="AF30:AJ30"/>
    <mergeCell ref="AK30:AL30"/>
    <mergeCell ref="S30:U30"/>
    <mergeCell ref="A31:B31"/>
    <mergeCell ref="C31:D31"/>
    <mergeCell ref="E31:L31"/>
    <mergeCell ref="M31:P31"/>
    <mergeCell ref="Q31:R31"/>
    <mergeCell ref="A30:B30"/>
    <mergeCell ref="C30:D30"/>
    <mergeCell ref="E30:L30"/>
    <mergeCell ref="M30:P30"/>
    <mergeCell ref="Q30:R30"/>
    <mergeCell ref="S29:U29"/>
    <mergeCell ref="V29:X29"/>
    <mergeCell ref="Y29:AA29"/>
    <mergeCell ref="AB29:AE29"/>
    <mergeCell ref="AF29:AJ29"/>
    <mergeCell ref="AK29:AL29"/>
    <mergeCell ref="V28:X28"/>
    <mergeCell ref="Y28:AA28"/>
    <mergeCell ref="AB28:AE28"/>
    <mergeCell ref="AF28:AJ28"/>
    <mergeCell ref="AK28:AL28"/>
    <mergeCell ref="S28:U28"/>
    <mergeCell ref="A29:B29"/>
    <mergeCell ref="C29:D29"/>
    <mergeCell ref="E29:L29"/>
    <mergeCell ref="M29:P29"/>
    <mergeCell ref="Q29:R29"/>
    <mergeCell ref="A28:B28"/>
    <mergeCell ref="C28:D28"/>
    <mergeCell ref="E28:L28"/>
    <mergeCell ref="M28:P28"/>
    <mergeCell ref="Q28:R28"/>
    <mergeCell ref="S27:U27"/>
    <mergeCell ref="V27:X27"/>
    <mergeCell ref="Y27:AA27"/>
    <mergeCell ref="AB27:AE27"/>
    <mergeCell ref="AF27:AJ27"/>
    <mergeCell ref="AK27:AL27"/>
    <mergeCell ref="V26:X26"/>
    <mergeCell ref="Y26:AA26"/>
    <mergeCell ref="AB26:AE26"/>
    <mergeCell ref="AF26:AJ26"/>
    <mergeCell ref="AK26:AL26"/>
    <mergeCell ref="S26:U26"/>
    <mergeCell ref="A27:B27"/>
    <mergeCell ref="C27:D27"/>
    <mergeCell ref="E27:L27"/>
    <mergeCell ref="M27:P27"/>
    <mergeCell ref="Q27:R27"/>
    <mergeCell ref="A26:B26"/>
    <mergeCell ref="C26:D26"/>
    <mergeCell ref="E26:L26"/>
    <mergeCell ref="M26:P26"/>
    <mergeCell ref="Q26:R26"/>
    <mergeCell ref="S25:U25"/>
    <mergeCell ref="V25:X25"/>
    <mergeCell ref="Y25:AA25"/>
    <mergeCell ref="AB25:AE25"/>
    <mergeCell ref="AF25:AJ25"/>
    <mergeCell ref="AK25:AL25"/>
    <mergeCell ref="V24:X24"/>
    <mergeCell ref="Y24:AA24"/>
    <mergeCell ref="AB24:AE24"/>
    <mergeCell ref="AF24:AJ24"/>
    <mergeCell ref="AK24:AL24"/>
    <mergeCell ref="S24:U24"/>
    <mergeCell ref="A25:B25"/>
    <mergeCell ref="C25:D25"/>
    <mergeCell ref="E25:L25"/>
    <mergeCell ref="M25:P25"/>
    <mergeCell ref="Q25:R25"/>
    <mergeCell ref="A24:B24"/>
    <mergeCell ref="C24:D24"/>
    <mergeCell ref="E24:L24"/>
    <mergeCell ref="M24:P24"/>
    <mergeCell ref="Q24:R24"/>
    <mergeCell ref="S23:U23"/>
    <mergeCell ref="V23:X23"/>
    <mergeCell ref="Y23:AA23"/>
    <mergeCell ref="AB23:AE23"/>
    <mergeCell ref="AF23:AJ23"/>
    <mergeCell ref="AK23:AL23"/>
    <mergeCell ref="V22:X22"/>
    <mergeCell ref="Y22:AA22"/>
    <mergeCell ref="AB22:AE22"/>
    <mergeCell ref="AF22:AJ22"/>
    <mergeCell ref="AK22:AL22"/>
    <mergeCell ref="S22:U22"/>
    <mergeCell ref="A23:B23"/>
    <mergeCell ref="C23:D23"/>
    <mergeCell ref="E23:L23"/>
    <mergeCell ref="M23:P23"/>
    <mergeCell ref="Q23:R23"/>
    <mergeCell ref="A22:B22"/>
    <mergeCell ref="C22:D22"/>
    <mergeCell ref="E22:L22"/>
    <mergeCell ref="M22:P22"/>
    <mergeCell ref="Q22:R22"/>
    <mergeCell ref="V20:X21"/>
    <mergeCell ref="Y20:AA21"/>
    <mergeCell ref="AB20:AE21"/>
    <mergeCell ref="AF20:AJ21"/>
    <mergeCell ref="AK20:AL21"/>
    <mergeCell ref="E21:L21"/>
    <mergeCell ref="A20:B21"/>
    <mergeCell ref="C20:D21"/>
    <mergeCell ref="E20:L20"/>
    <mergeCell ref="M20:P21"/>
    <mergeCell ref="Q20:R21"/>
    <mergeCell ref="S20:U21"/>
    <mergeCell ref="X19:Y19"/>
    <mergeCell ref="AA19:AB19"/>
    <mergeCell ref="AC19:AE19"/>
    <mergeCell ref="AF19:AG19"/>
    <mergeCell ref="AH19:AJ19"/>
    <mergeCell ref="AK19:AL19"/>
    <mergeCell ref="AA18:AB18"/>
    <mergeCell ref="AC18:AE18"/>
    <mergeCell ref="AF18:AG18"/>
    <mergeCell ref="AH18:AJ18"/>
    <mergeCell ref="AK18:AL18"/>
    <mergeCell ref="X18:Y18"/>
    <mergeCell ref="A19:L19"/>
    <mergeCell ref="M19:O19"/>
    <mergeCell ref="P19:Q19"/>
    <mergeCell ref="S19:T19"/>
    <mergeCell ref="U19:W19"/>
    <mergeCell ref="A18:L18"/>
    <mergeCell ref="M18:O18"/>
    <mergeCell ref="P18:Q18"/>
    <mergeCell ref="S18:T18"/>
    <mergeCell ref="U18:W18"/>
    <mergeCell ref="A16:D17"/>
    <mergeCell ref="E16:L17"/>
    <mergeCell ref="M16:P17"/>
    <mergeCell ref="Q16:Y17"/>
    <mergeCell ref="Z16:AC17"/>
    <mergeCell ref="AD16:AL17"/>
    <mergeCell ref="A14:D15"/>
    <mergeCell ref="E14:L14"/>
    <mergeCell ref="M14:P15"/>
    <mergeCell ref="Q14:Y14"/>
    <mergeCell ref="Z14:AC15"/>
    <mergeCell ref="AD14:AL14"/>
    <mergeCell ref="E15:L15"/>
    <mergeCell ref="Q15:Y15"/>
    <mergeCell ref="AD15:AL15"/>
    <mergeCell ref="A12:D13"/>
    <mergeCell ref="E12:L13"/>
    <mergeCell ref="M12:P13"/>
    <mergeCell ref="Q12:Y13"/>
    <mergeCell ref="Z12:AC13"/>
    <mergeCell ref="AD12:AL13"/>
    <mergeCell ref="AH9:AL9"/>
    <mergeCell ref="A10:D11"/>
    <mergeCell ref="E10:L10"/>
    <mergeCell ref="M10:P11"/>
    <mergeCell ref="Q10:Y10"/>
    <mergeCell ref="Z10:AC11"/>
    <mergeCell ref="AD10:AL10"/>
    <mergeCell ref="E11:L11"/>
    <mergeCell ref="Q11:Y11"/>
    <mergeCell ref="AD11:AL11"/>
    <mergeCell ref="A8:D9"/>
    <mergeCell ref="E8:L9"/>
    <mergeCell ref="N8:P8"/>
    <mergeCell ref="Q8:AL8"/>
    <mergeCell ref="M9:O9"/>
    <mergeCell ref="P9:U9"/>
    <mergeCell ref="V9:X9"/>
    <mergeCell ref="Y9:AD9"/>
    <mergeCell ref="AE9:AG9"/>
    <mergeCell ref="A6:D7"/>
    <mergeCell ref="E6:L7"/>
    <mergeCell ref="N6:P6"/>
    <mergeCell ref="Q6:AL6"/>
    <mergeCell ref="M7:O7"/>
    <mergeCell ref="P7:U7"/>
    <mergeCell ref="V7:X7"/>
    <mergeCell ref="Y7:AD7"/>
    <mergeCell ref="AE7:AG7"/>
    <mergeCell ref="AH7:AL7"/>
    <mergeCell ref="A1:AL1"/>
    <mergeCell ref="A3:D3"/>
    <mergeCell ref="E3:AL3"/>
    <mergeCell ref="A4:D5"/>
    <mergeCell ref="F4:L4"/>
    <mergeCell ref="M4:AL4"/>
    <mergeCell ref="F5:L5"/>
    <mergeCell ref="M5:N5"/>
    <mergeCell ref="O5:X5"/>
    <mergeCell ref="Y5:AB5"/>
    <mergeCell ref="AC5:AL5"/>
  </mergeCells>
  <phoneticPr fontId="2"/>
  <pageMargins left="0.17" right="0.13" top="0.34" bottom="0.14000000000000001" header="0.3" footer="0.1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2"/>
  <sheetViews>
    <sheetView topLeftCell="A49" workbookViewId="0">
      <selection activeCell="E52" sqref="E52"/>
    </sheetView>
  </sheetViews>
  <sheetFormatPr defaultColWidth="13" defaultRowHeight="13.5"/>
  <cols>
    <col min="1" max="1" width="0.875" customWidth="1"/>
    <col min="2" max="2" width="83.625" customWidth="1"/>
    <col min="3" max="3" width="0.875" customWidth="1"/>
  </cols>
  <sheetData>
    <row r="1" spans="2:2" ht="14.25">
      <c r="B1" s="26" t="s">
        <v>67</v>
      </c>
    </row>
    <row r="2" spans="2:2">
      <c r="B2" s="27" t="s">
        <v>68</v>
      </c>
    </row>
    <row r="3" spans="2:2">
      <c r="B3" s="28" t="s">
        <v>268</v>
      </c>
    </row>
    <row r="4" spans="2:2" ht="24">
      <c r="B4" s="29" t="s">
        <v>69</v>
      </c>
    </row>
    <row r="5" spans="2:2">
      <c r="B5" s="28" t="s">
        <v>70</v>
      </c>
    </row>
    <row r="6" spans="2:2" ht="36">
      <c r="B6" s="29" t="s">
        <v>71</v>
      </c>
    </row>
    <row r="7" spans="2:2">
      <c r="B7" s="28" t="s">
        <v>72</v>
      </c>
    </row>
    <row r="8" spans="2:2" ht="24">
      <c r="B8" s="29" t="s">
        <v>73</v>
      </c>
    </row>
    <row r="9" spans="2:2">
      <c r="B9" s="29"/>
    </row>
    <row r="10" spans="2:2">
      <c r="B10" s="27" t="s">
        <v>74</v>
      </c>
    </row>
    <row r="11" spans="2:2">
      <c r="B11" s="30" t="s">
        <v>75</v>
      </c>
    </row>
    <row r="12" spans="2:2" ht="24">
      <c r="B12" s="31" t="s">
        <v>76</v>
      </c>
    </row>
    <row r="13" spans="2:2">
      <c r="B13" s="28" t="s">
        <v>77</v>
      </c>
    </row>
    <row r="14" spans="2:2">
      <c r="B14" s="29" t="s">
        <v>78</v>
      </c>
    </row>
    <row r="15" spans="2:2" ht="24">
      <c r="B15" s="32" t="s">
        <v>79</v>
      </c>
    </row>
    <row r="16" spans="2:2">
      <c r="B16" s="28" t="s">
        <v>80</v>
      </c>
    </row>
    <row r="17" spans="2:2">
      <c r="B17" s="29" t="s">
        <v>81</v>
      </c>
    </row>
    <row r="18" spans="2:2">
      <c r="B18" s="28" t="s">
        <v>82</v>
      </c>
    </row>
    <row r="19" spans="2:2" ht="60">
      <c r="B19" s="29" t="s">
        <v>83</v>
      </c>
    </row>
    <row r="20" spans="2:2">
      <c r="B20" s="28" t="s">
        <v>84</v>
      </c>
    </row>
    <row r="21" spans="2:2" ht="24">
      <c r="B21" s="29" t="s">
        <v>85</v>
      </c>
    </row>
    <row r="22" spans="2:2">
      <c r="B22" s="29"/>
    </row>
    <row r="23" spans="2:2">
      <c r="B23" s="27" t="s">
        <v>86</v>
      </c>
    </row>
    <row r="24" spans="2:2">
      <c r="B24" s="28" t="s">
        <v>87</v>
      </c>
    </row>
    <row r="25" spans="2:2" ht="24">
      <c r="B25" s="29" t="s">
        <v>88</v>
      </c>
    </row>
    <row r="26" spans="2:2" ht="24">
      <c r="B26" s="29" t="s">
        <v>89</v>
      </c>
    </row>
    <row r="27" spans="2:2">
      <c r="B27" s="29" t="s">
        <v>90</v>
      </c>
    </row>
    <row r="28" spans="2:2">
      <c r="B28" s="29" t="s">
        <v>91</v>
      </c>
    </row>
    <row r="29" spans="2:2">
      <c r="B29" s="28" t="s">
        <v>92</v>
      </c>
    </row>
    <row r="30" spans="2:2" ht="48">
      <c r="B30" s="29" t="s">
        <v>93</v>
      </c>
    </row>
    <row r="31" spans="2:2">
      <c r="B31" s="28" t="s">
        <v>94</v>
      </c>
    </row>
    <row r="32" spans="2:2" ht="48">
      <c r="B32" s="29" t="s">
        <v>95</v>
      </c>
    </row>
    <row r="33" spans="2:2">
      <c r="B33" s="28" t="s">
        <v>96</v>
      </c>
    </row>
    <row r="34" spans="2:2" ht="48">
      <c r="B34" s="29" t="s">
        <v>97</v>
      </c>
    </row>
    <row r="35" spans="2:2">
      <c r="B35" s="28" t="s">
        <v>98</v>
      </c>
    </row>
    <row r="36" spans="2:2" ht="24">
      <c r="B36" s="31" t="s">
        <v>99</v>
      </c>
    </row>
    <row r="37" spans="2:2">
      <c r="B37" s="28" t="s">
        <v>100</v>
      </c>
    </row>
    <row r="38" spans="2:2" ht="36">
      <c r="B38" s="29" t="s">
        <v>101</v>
      </c>
    </row>
    <row r="39" spans="2:2">
      <c r="B39" s="28" t="s">
        <v>102</v>
      </c>
    </row>
    <row r="40" spans="2:2" ht="24">
      <c r="B40" s="29" t="s">
        <v>103</v>
      </c>
    </row>
    <row r="41" spans="2:2">
      <c r="B41" s="28" t="s">
        <v>104</v>
      </c>
    </row>
    <row r="42" spans="2:2" ht="24">
      <c r="B42" s="29" t="s">
        <v>105</v>
      </c>
    </row>
    <row r="43" spans="2:2" ht="24">
      <c r="B43" s="29" t="s">
        <v>106</v>
      </c>
    </row>
    <row r="44" spans="2:2">
      <c r="B44" s="29"/>
    </row>
    <row r="45" spans="2:2">
      <c r="B45" s="27" t="s">
        <v>107</v>
      </c>
    </row>
    <row r="46" spans="2:2">
      <c r="B46" s="28" t="s">
        <v>108</v>
      </c>
    </row>
    <row r="47" spans="2:2" ht="24">
      <c r="B47" s="29" t="s">
        <v>109</v>
      </c>
    </row>
    <row r="48" spans="2:2" ht="24">
      <c r="B48" s="29" t="s">
        <v>110</v>
      </c>
    </row>
    <row r="49" spans="2:2">
      <c r="B49" s="29" t="s">
        <v>111</v>
      </c>
    </row>
    <row r="50" spans="2:2" s="17" customFormat="1">
      <c r="B50" s="28" t="s">
        <v>112</v>
      </c>
    </row>
    <row r="51" spans="2:2">
      <c r="B51" s="29" t="s">
        <v>113</v>
      </c>
    </row>
    <row r="52" spans="2:2">
      <c r="B52" s="28" t="s">
        <v>114</v>
      </c>
    </row>
    <row r="53" spans="2:2" ht="36">
      <c r="B53" s="31" t="s">
        <v>115</v>
      </c>
    </row>
    <row r="54" spans="2:2">
      <c r="B54" s="31" t="s">
        <v>274</v>
      </c>
    </row>
    <row r="55" spans="2:2">
      <c r="B55" s="31" t="s">
        <v>320</v>
      </c>
    </row>
    <row r="56" spans="2:2">
      <c r="B56" s="27" t="s">
        <v>116</v>
      </c>
    </row>
    <row r="57" spans="2:2">
      <c r="B57" s="28" t="s">
        <v>269</v>
      </c>
    </row>
    <row r="58" spans="2:2">
      <c r="B58" s="29" t="s">
        <v>117</v>
      </c>
    </row>
    <row r="59" spans="2:2">
      <c r="B59" s="28" t="s">
        <v>118</v>
      </c>
    </row>
    <row r="60" spans="2:2">
      <c r="B60" s="29" t="s">
        <v>119</v>
      </c>
    </row>
    <row r="61" spans="2:2">
      <c r="B61" s="28" t="s">
        <v>120</v>
      </c>
    </row>
    <row r="62" spans="2:2">
      <c r="B62" s="29" t="s">
        <v>270</v>
      </c>
    </row>
  </sheetData>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
  <sheetViews>
    <sheetView topLeftCell="A16" workbookViewId="0">
      <selection activeCell="M33" sqref="M33"/>
    </sheetView>
  </sheetViews>
  <sheetFormatPr defaultColWidth="2.125" defaultRowHeight="13.5"/>
  <cols>
    <col min="1" max="1" width="0.875" style="112" customWidth="1"/>
    <col min="2" max="2" width="82.875" style="112" customWidth="1"/>
    <col min="3" max="3" width="0.875" style="112" customWidth="1"/>
    <col min="4" max="16384" width="2.125" style="112"/>
  </cols>
  <sheetData>
    <row r="1" spans="2:2" ht="14.25">
      <c r="B1" s="111" t="s">
        <v>167</v>
      </c>
    </row>
    <row r="2" spans="2:2">
      <c r="B2" s="113" t="s">
        <v>168</v>
      </c>
    </row>
    <row r="3" spans="2:2">
      <c r="B3" s="441" t="s">
        <v>169</v>
      </c>
    </row>
    <row r="4" spans="2:2">
      <c r="B4" s="441"/>
    </row>
    <row r="5" spans="2:2">
      <c r="B5" s="113" t="s">
        <v>170</v>
      </c>
    </row>
    <row r="6" spans="2:2">
      <c r="B6" s="441" t="s">
        <v>171</v>
      </c>
    </row>
    <row r="7" spans="2:2">
      <c r="B7" s="441"/>
    </row>
    <row r="8" spans="2:2">
      <c r="B8" s="113" t="s">
        <v>172</v>
      </c>
    </row>
    <row r="9" spans="2:2" ht="40.5">
      <c r="B9" s="114" t="s">
        <v>173</v>
      </c>
    </row>
    <row r="10" spans="2:2" ht="27">
      <c r="B10" s="114" t="s">
        <v>174</v>
      </c>
    </row>
    <row r="11" spans="2:2">
      <c r="B11" s="115"/>
    </row>
    <row r="12" spans="2:2">
      <c r="B12" s="113" t="s">
        <v>175</v>
      </c>
    </row>
    <row r="13" spans="2:2">
      <c r="B13" s="116" t="s">
        <v>176</v>
      </c>
    </row>
    <row r="14" spans="2:2" ht="27">
      <c r="B14" s="114" t="s">
        <v>177</v>
      </c>
    </row>
    <row r="15" spans="2:2" ht="27">
      <c r="B15" s="117" t="s">
        <v>178</v>
      </c>
    </row>
    <row r="16" spans="2:2">
      <c r="B16" s="116" t="s">
        <v>179</v>
      </c>
    </row>
    <row r="17" spans="2:2" ht="40.5">
      <c r="B17" s="114" t="s">
        <v>180</v>
      </c>
    </row>
    <row r="18" spans="2:2">
      <c r="B18" s="116" t="s">
        <v>181</v>
      </c>
    </row>
    <row r="19" spans="2:2" ht="27">
      <c r="B19" s="114" t="s">
        <v>182</v>
      </c>
    </row>
    <row r="20" spans="2:2">
      <c r="B20" s="116" t="s">
        <v>183</v>
      </c>
    </row>
    <row r="21" spans="2:2" ht="14.25">
      <c r="B21" s="118" t="s">
        <v>184</v>
      </c>
    </row>
    <row r="22" spans="2:2">
      <c r="B22" s="116" t="s">
        <v>185</v>
      </c>
    </row>
    <row r="23" spans="2:2">
      <c r="B23" s="114" t="s">
        <v>232</v>
      </c>
    </row>
    <row r="24" spans="2:2">
      <c r="B24" s="116" t="s">
        <v>186</v>
      </c>
    </row>
    <row r="25" spans="2:2" ht="27">
      <c r="B25" s="114" t="s">
        <v>231</v>
      </c>
    </row>
    <row r="26" spans="2:2">
      <c r="B26" s="116" t="s">
        <v>187</v>
      </c>
    </row>
    <row r="27" spans="2:2" ht="28.5">
      <c r="B27" s="118" t="s">
        <v>275</v>
      </c>
    </row>
    <row r="28" spans="2:2">
      <c r="B28" s="116" t="s">
        <v>188</v>
      </c>
    </row>
    <row r="29" spans="2:2" ht="27">
      <c r="B29" s="119" t="s">
        <v>189</v>
      </c>
    </row>
    <row r="30" spans="2:2">
      <c r="B30" s="120" t="s">
        <v>190</v>
      </c>
    </row>
    <row r="31" spans="2:2" ht="21.75" customHeight="1">
      <c r="B31" s="121" t="s">
        <v>191</v>
      </c>
    </row>
    <row r="32" spans="2:2">
      <c r="B32" s="116" t="s">
        <v>192</v>
      </c>
    </row>
    <row r="33" spans="2:2" ht="54">
      <c r="B33" s="114" t="s">
        <v>193</v>
      </c>
    </row>
    <row r="34" spans="2:2">
      <c r="B34" s="116" t="s">
        <v>194</v>
      </c>
    </row>
    <row r="35" spans="2:2" ht="27">
      <c r="B35" s="114" t="s">
        <v>195</v>
      </c>
    </row>
    <row r="36" spans="2:2">
      <c r="B36" s="116" t="s">
        <v>196</v>
      </c>
    </row>
    <row r="37" spans="2:2" ht="67.5">
      <c r="B37" s="114" t="s">
        <v>197</v>
      </c>
    </row>
    <row r="38" spans="2:2">
      <c r="B38" s="116" t="s">
        <v>198</v>
      </c>
    </row>
    <row r="39" spans="2:2" ht="54">
      <c r="B39" s="114" t="s">
        <v>199</v>
      </c>
    </row>
    <row r="40" spans="2:2">
      <c r="B40" s="116" t="s">
        <v>200</v>
      </c>
    </row>
    <row r="41" spans="2:2" ht="40.5">
      <c r="B41" s="114" t="s">
        <v>201</v>
      </c>
    </row>
    <row r="42" spans="2:2">
      <c r="B42" s="113" t="s">
        <v>202</v>
      </c>
    </row>
    <row r="43" spans="2:2">
      <c r="B43" s="116" t="s">
        <v>203</v>
      </c>
    </row>
    <row r="44" spans="2:2" ht="40.5">
      <c r="B44" s="122" t="s">
        <v>204</v>
      </c>
    </row>
    <row r="45" spans="2:2">
      <c r="B45" s="114" t="s">
        <v>205</v>
      </c>
    </row>
    <row r="46" spans="2:2">
      <c r="B46" s="114" t="s">
        <v>206</v>
      </c>
    </row>
    <row r="47" spans="2:2" ht="27">
      <c r="B47" s="114" t="s">
        <v>207</v>
      </c>
    </row>
    <row r="48" spans="2:2">
      <c r="B48" s="116" t="s">
        <v>208</v>
      </c>
    </row>
    <row r="49" spans="2:2" ht="27">
      <c r="B49" s="114" t="s">
        <v>209</v>
      </c>
    </row>
    <row r="50" spans="2:2" ht="40.5">
      <c r="B50" s="114" t="s">
        <v>210</v>
      </c>
    </row>
  </sheetData>
  <mergeCells count="2">
    <mergeCell ref="B3:B4"/>
    <mergeCell ref="B6:B7"/>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selection activeCell="J24" sqref="J24"/>
    </sheetView>
  </sheetViews>
  <sheetFormatPr defaultColWidth="12.875" defaultRowHeight="13.5"/>
  <cols>
    <col min="1" max="1" width="8.625" style="34" customWidth="1"/>
    <col min="2" max="2" width="4.625" style="34" customWidth="1"/>
    <col min="3" max="4" width="12.625" style="34" customWidth="1"/>
    <col min="5" max="6" width="4.625" style="34" customWidth="1"/>
    <col min="7" max="7" width="5.625" style="34" customWidth="1"/>
    <col min="8" max="9" width="4.625" style="34" customWidth="1"/>
    <col min="10" max="13" width="9.125" style="34" customWidth="1"/>
    <col min="14" max="16384" width="12.875" style="34"/>
  </cols>
  <sheetData>
    <row r="1" spans="1:17" ht="16.5" customHeight="1">
      <c r="A1" s="33" t="s">
        <v>121</v>
      </c>
      <c r="B1" s="33"/>
    </row>
    <row r="2" spans="1:17" ht="16.5" customHeight="1">
      <c r="A2" s="466" t="s">
        <v>122</v>
      </c>
      <c r="B2" s="466"/>
      <c r="C2" s="466"/>
      <c r="D2" s="466"/>
      <c r="E2" s="466"/>
      <c r="F2" s="466"/>
      <c r="G2" s="466"/>
      <c r="H2" s="466"/>
      <c r="I2" s="466"/>
      <c r="J2" s="466"/>
      <c r="K2" s="466"/>
      <c r="L2" s="466"/>
      <c r="M2" s="466"/>
      <c r="N2" s="35"/>
      <c r="O2" s="35"/>
      <c r="P2" s="35"/>
      <c r="Q2" s="35"/>
    </row>
    <row r="3" spans="1:17" ht="16.5" customHeight="1">
      <c r="A3" s="466"/>
      <c r="B3" s="466"/>
      <c r="C3" s="466"/>
      <c r="D3" s="466"/>
      <c r="E3" s="466"/>
      <c r="F3" s="466"/>
      <c r="G3" s="466"/>
      <c r="H3" s="466"/>
      <c r="I3" s="466"/>
      <c r="J3" s="466"/>
      <c r="K3" s="466"/>
      <c r="L3" s="466"/>
      <c r="M3" s="466"/>
      <c r="N3" s="35"/>
      <c r="O3" s="35"/>
      <c r="P3" s="35"/>
      <c r="Q3" s="35"/>
    </row>
    <row r="4" spans="1:17" ht="16.5" customHeight="1">
      <c r="D4" s="35"/>
      <c r="E4" s="35"/>
    </row>
    <row r="5" spans="1:17" ht="16.5" customHeight="1">
      <c r="A5" s="36" t="s">
        <v>123</v>
      </c>
      <c r="B5" s="36"/>
      <c r="C5" s="36"/>
      <c r="D5" s="36"/>
      <c r="E5" s="36"/>
      <c r="F5" s="36"/>
      <c r="G5" s="36"/>
      <c r="H5" s="36"/>
      <c r="I5" s="36"/>
    </row>
    <row r="6" spans="1:17" s="38" customFormat="1" ht="12" customHeight="1">
      <c r="A6" s="37"/>
      <c r="B6" s="37"/>
      <c r="C6" s="37"/>
      <c r="D6" s="37"/>
      <c r="E6" s="37"/>
      <c r="F6" s="37"/>
      <c r="G6" s="37"/>
      <c r="H6" s="37"/>
      <c r="I6" s="37"/>
    </row>
    <row r="7" spans="1:17" s="38" customFormat="1" ht="18" customHeight="1" thickBot="1">
      <c r="A7" s="39" t="s">
        <v>124</v>
      </c>
    </row>
    <row r="8" spans="1:17" s="41" customFormat="1" ht="18" customHeight="1">
      <c r="A8" s="467" t="s">
        <v>125</v>
      </c>
      <c r="B8" s="468"/>
      <c r="C8" s="468"/>
      <c r="D8" s="469"/>
      <c r="E8" s="470" t="s">
        <v>126</v>
      </c>
      <c r="F8" s="471"/>
      <c r="G8" s="471"/>
      <c r="H8" s="471"/>
      <c r="I8" s="472"/>
      <c r="J8" s="476" t="s">
        <v>127</v>
      </c>
      <c r="K8" s="468"/>
      <c r="L8" s="468"/>
      <c r="M8" s="477"/>
      <c r="N8" s="40"/>
    </row>
    <row r="9" spans="1:17" s="41" customFormat="1" ht="18" customHeight="1">
      <c r="A9" s="478" t="s">
        <v>128</v>
      </c>
      <c r="B9" s="479"/>
      <c r="C9" s="479"/>
      <c r="D9" s="480"/>
      <c r="E9" s="473"/>
      <c r="F9" s="474"/>
      <c r="G9" s="474"/>
      <c r="H9" s="474"/>
      <c r="I9" s="475"/>
      <c r="J9" s="481" t="s">
        <v>129</v>
      </c>
      <c r="K9" s="482"/>
      <c r="L9" s="482"/>
      <c r="M9" s="483"/>
      <c r="N9" s="40"/>
    </row>
    <row r="10" spans="1:17" s="41" customFormat="1" ht="12" customHeight="1">
      <c r="A10" s="42" t="s">
        <v>130</v>
      </c>
      <c r="B10" s="43"/>
      <c r="C10" s="43"/>
      <c r="D10" s="44"/>
      <c r="E10" s="484"/>
      <c r="F10" s="45"/>
      <c r="G10" s="486" t="s">
        <v>131</v>
      </c>
      <c r="H10" s="46"/>
      <c r="I10" s="484"/>
      <c r="J10" s="47" t="s">
        <v>0</v>
      </c>
      <c r="K10" s="48"/>
      <c r="L10" s="48"/>
      <c r="M10" s="49"/>
      <c r="N10" s="40"/>
    </row>
    <row r="11" spans="1:17" s="41" customFormat="1" ht="12" customHeight="1">
      <c r="A11" s="50"/>
      <c r="B11" s="489"/>
      <c r="C11" s="489"/>
      <c r="D11" s="490"/>
      <c r="E11" s="485"/>
      <c r="F11" s="51"/>
      <c r="G11" s="487"/>
      <c r="H11" s="52"/>
      <c r="I11" s="488"/>
      <c r="J11" s="53"/>
      <c r="K11" s="489"/>
      <c r="L11" s="489"/>
      <c r="M11" s="491"/>
      <c r="N11" s="40"/>
    </row>
    <row r="12" spans="1:17" s="41" customFormat="1" ht="12" customHeight="1">
      <c r="A12" s="50"/>
      <c r="B12" s="489"/>
      <c r="C12" s="489"/>
      <c r="D12" s="490"/>
      <c r="E12" s="54" t="s">
        <v>132</v>
      </c>
      <c r="F12" s="51"/>
      <c r="G12" s="55" t="s">
        <v>131</v>
      </c>
      <c r="H12" s="52"/>
      <c r="I12" s="56" t="s">
        <v>132</v>
      </c>
      <c r="J12" s="53"/>
      <c r="K12" s="489"/>
      <c r="L12" s="489"/>
      <c r="M12" s="491"/>
      <c r="N12" s="40"/>
    </row>
    <row r="13" spans="1:17" s="41" customFormat="1" ht="12" customHeight="1" thickBot="1">
      <c r="A13" s="57"/>
      <c r="B13" s="58"/>
      <c r="C13" s="58"/>
      <c r="D13" s="59"/>
      <c r="E13" s="60" t="s">
        <v>133</v>
      </c>
      <c r="F13" s="61"/>
      <c r="G13" s="62" t="s">
        <v>131</v>
      </c>
      <c r="H13" s="63"/>
      <c r="I13" s="60" t="s">
        <v>133</v>
      </c>
      <c r="J13" s="64"/>
      <c r="K13" s="65"/>
      <c r="L13" s="65"/>
      <c r="M13" s="66"/>
      <c r="N13" s="40"/>
    </row>
    <row r="14" spans="1:17" s="41" customFormat="1" ht="12" customHeight="1"/>
    <row r="15" spans="1:17" s="41" customFormat="1" ht="17.25" customHeight="1" thickBot="1">
      <c r="A15" s="67" t="s">
        <v>134</v>
      </c>
      <c r="B15" s="68"/>
      <c r="J15" s="38" t="s">
        <v>135</v>
      </c>
    </row>
    <row r="16" spans="1:17" s="41" customFormat="1" ht="17.25" customHeight="1">
      <c r="A16" s="69"/>
      <c r="B16" s="462" t="s">
        <v>136</v>
      </c>
      <c r="C16" s="463"/>
      <c r="D16" s="464"/>
      <c r="E16" s="462" t="s">
        <v>137</v>
      </c>
      <c r="F16" s="463"/>
      <c r="G16" s="463"/>
      <c r="H16" s="465"/>
      <c r="J16" s="70"/>
      <c r="K16" s="70"/>
      <c r="L16" s="70"/>
      <c r="M16" s="70"/>
    </row>
    <row r="17" spans="1:13" s="41" customFormat="1" ht="11.25">
      <c r="A17" s="71" t="s">
        <v>138</v>
      </c>
      <c r="B17" s="72"/>
      <c r="C17" s="72"/>
      <c r="D17" s="72"/>
      <c r="E17" s="73"/>
      <c r="F17" s="72"/>
      <c r="G17" s="72"/>
      <c r="H17" s="74"/>
      <c r="J17" s="75"/>
      <c r="K17" s="75"/>
      <c r="L17" s="75"/>
      <c r="M17" s="75"/>
    </row>
    <row r="18" spans="1:13" s="41" customFormat="1" ht="11.25">
      <c r="A18" s="76" t="s">
        <v>139</v>
      </c>
      <c r="B18" s="75"/>
      <c r="C18" s="75"/>
      <c r="D18" s="75"/>
      <c r="E18" s="77"/>
      <c r="F18" s="75"/>
      <c r="G18" s="75"/>
      <c r="H18" s="78"/>
      <c r="J18" s="75"/>
      <c r="K18" s="75"/>
      <c r="L18" s="75"/>
      <c r="M18" s="75"/>
    </row>
    <row r="19" spans="1:13" s="41" customFormat="1" ht="11.25">
      <c r="A19" s="76" t="s">
        <v>140</v>
      </c>
      <c r="B19" s="75"/>
      <c r="C19" s="75"/>
      <c r="D19" s="75"/>
      <c r="E19" s="77"/>
      <c r="F19" s="75"/>
      <c r="G19" s="75"/>
      <c r="H19" s="78"/>
      <c r="J19" s="75"/>
      <c r="K19" s="75"/>
      <c r="L19" s="75"/>
      <c r="M19" s="75"/>
    </row>
    <row r="20" spans="1:13" s="38" customFormat="1" ht="12" thickBot="1">
      <c r="A20" s="79" t="s">
        <v>141</v>
      </c>
      <c r="B20" s="80"/>
      <c r="C20" s="81"/>
      <c r="D20" s="80"/>
      <c r="E20" s="82"/>
      <c r="F20" s="80"/>
      <c r="G20" s="81"/>
      <c r="H20" s="83"/>
      <c r="J20" s="84"/>
      <c r="K20" s="84"/>
      <c r="L20" s="84"/>
      <c r="M20" s="84"/>
    </row>
    <row r="21" spans="1:13" s="38" customFormat="1" ht="11.25"/>
    <row r="22" spans="1:13" s="38" customFormat="1" ht="12">
      <c r="A22" s="39" t="s">
        <v>142</v>
      </c>
    </row>
    <row r="23" spans="1:13" s="38" customFormat="1" ht="11.25">
      <c r="A23" s="85" t="s">
        <v>143</v>
      </c>
      <c r="B23" s="85"/>
      <c r="C23" s="85"/>
      <c r="D23" s="85"/>
      <c r="E23" s="85"/>
      <c r="F23" s="85"/>
      <c r="G23" s="85"/>
      <c r="H23" s="85"/>
      <c r="I23" s="85"/>
      <c r="J23" s="85"/>
      <c r="K23" s="85"/>
      <c r="L23" s="85"/>
      <c r="M23" s="85"/>
    </row>
    <row r="24" spans="1:13" s="38" customFormat="1" ht="11.25">
      <c r="A24" s="84"/>
      <c r="B24" s="84"/>
      <c r="C24" s="84"/>
      <c r="D24" s="84"/>
      <c r="E24" s="84"/>
      <c r="F24" s="84"/>
      <c r="G24" s="84"/>
      <c r="H24" s="84"/>
      <c r="I24" s="84"/>
      <c r="J24" s="84"/>
      <c r="K24" s="84"/>
      <c r="L24" s="84"/>
      <c r="M24" s="84"/>
    </row>
    <row r="25" spans="1:13" s="38" customFormat="1" ht="11.25">
      <c r="A25" s="84" t="s">
        <v>143</v>
      </c>
      <c r="B25" s="84"/>
      <c r="C25" s="84"/>
      <c r="D25" s="84"/>
      <c r="E25" s="84"/>
      <c r="F25" s="84"/>
      <c r="G25" s="84"/>
      <c r="H25" s="84"/>
      <c r="I25" s="84"/>
      <c r="J25" s="84"/>
      <c r="K25" s="84"/>
      <c r="L25" s="84"/>
      <c r="M25" s="84"/>
    </row>
    <row r="26" spans="1:13" s="38" customFormat="1" ht="11.25">
      <c r="A26" s="84"/>
      <c r="B26" s="84"/>
      <c r="C26" s="84"/>
      <c r="D26" s="84"/>
      <c r="E26" s="84"/>
      <c r="F26" s="84"/>
      <c r="G26" s="84"/>
      <c r="H26" s="84"/>
      <c r="I26" s="84"/>
      <c r="J26" s="84"/>
      <c r="K26" s="84"/>
      <c r="L26" s="84"/>
      <c r="M26" s="84"/>
    </row>
    <row r="27" spans="1:13" s="38" customFormat="1" ht="11.25">
      <c r="C27" s="37"/>
      <c r="D27" s="37"/>
      <c r="E27" s="37"/>
      <c r="F27" s="37"/>
      <c r="G27" s="37"/>
      <c r="H27" s="37"/>
      <c r="I27" s="37"/>
      <c r="J27" s="37"/>
      <c r="K27" s="37"/>
      <c r="L27" s="37"/>
    </row>
    <row r="28" spans="1:13" s="38" customFormat="1" ht="12.75" thickBot="1">
      <c r="A28" s="39" t="s">
        <v>144</v>
      </c>
    </row>
    <row r="29" spans="1:13" s="38" customFormat="1" ht="11.25">
      <c r="A29" s="447" t="s">
        <v>145</v>
      </c>
      <c r="B29" s="448"/>
      <c r="C29" s="86" t="s">
        <v>146</v>
      </c>
      <c r="D29" s="449" t="s">
        <v>147</v>
      </c>
      <c r="E29" s="450"/>
      <c r="F29" s="87" t="s">
        <v>148</v>
      </c>
      <c r="G29" s="459" t="s">
        <v>149</v>
      </c>
      <c r="H29" s="460"/>
      <c r="I29" s="460"/>
      <c r="J29" s="460"/>
      <c r="K29" s="460"/>
      <c r="L29" s="460"/>
      <c r="M29" s="461"/>
    </row>
    <row r="30" spans="1:13" s="38" customFormat="1" ht="11.25">
      <c r="A30" s="451" t="s">
        <v>150</v>
      </c>
      <c r="B30" s="452"/>
      <c r="C30" s="88"/>
      <c r="D30" s="453"/>
      <c r="E30" s="454"/>
      <c r="F30" s="88"/>
      <c r="G30" s="89" t="s">
        <v>151</v>
      </c>
      <c r="H30" s="90"/>
      <c r="I30" s="90"/>
      <c r="J30" s="90"/>
      <c r="K30" s="90"/>
      <c r="L30" s="90"/>
      <c r="M30" s="91"/>
    </row>
    <row r="31" spans="1:13" s="38" customFormat="1" ht="11.25">
      <c r="A31" s="455" t="s">
        <v>152</v>
      </c>
      <c r="B31" s="456"/>
      <c r="C31" s="92"/>
      <c r="D31" s="457"/>
      <c r="E31" s="458"/>
      <c r="F31" s="92"/>
      <c r="G31" s="93" t="s">
        <v>153</v>
      </c>
      <c r="H31" s="84"/>
      <c r="I31" s="84"/>
      <c r="J31" s="84"/>
      <c r="K31" s="84"/>
      <c r="L31" s="84"/>
      <c r="M31" s="94"/>
    </row>
    <row r="32" spans="1:13" s="38" customFormat="1" ht="11.25">
      <c r="A32" s="455" t="s">
        <v>154</v>
      </c>
      <c r="B32" s="456"/>
      <c r="C32" s="92"/>
      <c r="D32" s="457"/>
      <c r="E32" s="458"/>
      <c r="F32" s="92"/>
      <c r="G32" s="93" t="s">
        <v>153</v>
      </c>
      <c r="H32" s="84"/>
      <c r="I32" s="84"/>
      <c r="J32" s="84"/>
      <c r="K32" s="84"/>
      <c r="L32" s="84"/>
      <c r="M32" s="94"/>
    </row>
    <row r="33" spans="1:13" s="38" customFormat="1" ht="11.25">
      <c r="A33" s="455" t="s">
        <v>155</v>
      </c>
      <c r="B33" s="456"/>
      <c r="C33" s="92"/>
      <c r="D33" s="457"/>
      <c r="E33" s="458"/>
      <c r="F33" s="92"/>
      <c r="G33" s="93" t="s">
        <v>153</v>
      </c>
      <c r="H33" s="84"/>
      <c r="I33" s="84"/>
      <c r="J33" s="84"/>
      <c r="K33" s="84"/>
      <c r="L33" s="84"/>
      <c r="M33" s="94"/>
    </row>
    <row r="34" spans="1:13" s="38" customFormat="1" ht="11.25">
      <c r="A34" s="455" t="s">
        <v>156</v>
      </c>
      <c r="B34" s="456"/>
      <c r="C34" s="95"/>
      <c r="D34" s="96"/>
      <c r="E34" s="97"/>
      <c r="F34" s="95"/>
      <c r="G34" s="93" t="s">
        <v>153</v>
      </c>
      <c r="H34" s="96"/>
      <c r="I34" s="96"/>
      <c r="J34" s="96"/>
      <c r="K34" s="96"/>
      <c r="L34" s="96"/>
      <c r="M34" s="98"/>
    </row>
    <row r="35" spans="1:13" s="38" customFormat="1" ht="12" thickBot="1">
      <c r="A35" s="442" t="s">
        <v>157</v>
      </c>
      <c r="B35" s="443"/>
      <c r="C35" s="99"/>
      <c r="D35" s="444"/>
      <c r="E35" s="445"/>
      <c r="F35" s="100"/>
      <c r="G35" s="101" t="s">
        <v>153</v>
      </c>
      <c r="H35" s="81"/>
      <c r="I35" s="81"/>
      <c r="J35" s="81"/>
      <c r="K35" s="81"/>
      <c r="L35" s="81"/>
      <c r="M35" s="83"/>
    </row>
    <row r="37" spans="1:13" ht="14.25" thickBot="1">
      <c r="A37" s="39" t="s">
        <v>158</v>
      </c>
      <c r="B37" s="38"/>
      <c r="C37" s="38"/>
      <c r="D37" s="38"/>
      <c r="E37" s="38"/>
      <c r="F37" s="38"/>
      <c r="G37" s="38"/>
      <c r="H37" s="38"/>
      <c r="I37" s="38"/>
      <c r="J37" s="38"/>
      <c r="K37" s="38"/>
      <c r="L37" s="38"/>
      <c r="M37" s="38"/>
    </row>
    <row r="38" spans="1:13">
      <c r="A38" s="447" t="s">
        <v>145</v>
      </c>
      <c r="B38" s="448"/>
      <c r="C38" s="86" t="s">
        <v>146</v>
      </c>
      <c r="D38" s="449" t="s">
        <v>147</v>
      </c>
      <c r="E38" s="450"/>
      <c r="F38" s="87" t="s">
        <v>148</v>
      </c>
      <c r="G38" s="102" t="s">
        <v>159</v>
      </c>
      <c r="H38" s="103"/>
      <c r="I38" s="104"/>
      <c r="J38" s="104"/>
      <c r="K38" s="104"/>
      <c r="L38" s="104"/>
      <c r="M38" s="105"/>
    </row>
    <row r="39" spans="1:13">
      <c r="A39" s="451" t="s">
        <v>150</v>
      </c>
      <c r="B39" s="452"/>
      <c r="C39" s="88"/>
      <c r="D39" s="453"/>
      <c r="E39" s="454"/>
      <c r="F39" s="88"/>
      <c r="G39" s="89" t="s">
        <v>160</v>
      </c>
      <c r="H39" s="90"/>
      <c r="I39" s="90"/>
      <c r="J39" s="90"/>
      <c r="K39" s="90"/>
      <c r="L39" s="90"/>
      <c r="M39" s="91"/>
    </row>
    <row r="40" spans="1:13">
      <c r="A40" s="455" t="s">
        <v>152</v>
      </c>
      <c r="B40" s="456"/>
      <c r="C40" s="92"/>
      <c r="D40" s="457"/>
      <c r="E40" s="458"/>
      <c r="F40" s="92"/>
      <c r="G40" s="93" t="s">
        <v>160</v>
      </c>
      <c r="H40" s="84"/>
      <c r="I40" s="84"/>
      <c r="J40" s="84"/>
      <c r="K40" s="84"/>
      <c r="L40" s="84"/>
      <c r="M40" s="94"/>
    </row>
    <row r="41" spans="1:13" ht="14.25" thickBot="1">
      <c r="A41" s="442" t="s">
        <v>154</v>
      </c>
      <c r="B41" s="443"/>
      <c r="C41" s="99"/>
      <c r="D41" s="444"/>
      <c r="E41" s="445"/>
      <c r="F41" s="99"/>
      <c r="G41" s="101" t="s">
        <v>160</v>
      </c>
      <c r="H41" s="81"/>
      <c r="I41" s="81"/>
      <c r="J41" s="81"/>
      <c r="K41" s="81"/>
      <c r="L41" s="81"/>
      <c r="M41" s="83"/>
    </row>
    <row r="43" spans="1:13">
      <c r="A43" s="39" t="s">
        <v>161</v>
      </c>
    </row>
    <row r="44" spans="1:13">
      <c r="A44" s="106"/>
      <c r="B44" s="106"/>
      <c r="C44" s="106"/>
      <c r="D44" s="106"/>
      <c r="E44" s="106"/>
      <c r="F44" s="106"/>
      <c r="G44" s="106"/>
      <c r="H44" s="106"/>
      <c r="I44" s="106"/>
      <c r="J44" s="106"/>
      <c r="K44" s="106"/>
      <c r="L44" s="106"/>
      <c r="M44" s="106"/>
    </row>
    <row r="45" spans="1:13">
      <c r="A45" s="107"/>
      <c r="B45" s="107"/>
      <c r="C45" s="107"/>
      <c r="D45" s="107"/>
      <c r="E45" s="107"/>
      <c r="F45" s="107"/>
      <c r="G45" s="107"/>
      <c r="H45" s="107"/>
      <c r="I45" s="107"/>
      <c r="J45" s="107"/>
      <c r="K45" s="107"/>
      <c r="L45" s="107"/>
      <c r="M45" s="107"/>
    </row>
    <row r="46" spans="1:13">
      <c r="A46" s="107"/>
      <c r="B46" s="107"/>
      <c r="C46" s="107"/>
      <c r="D46" s="107"/>
      <c r="E46" s="107"/>
      <c r="F46" s="107"/>
      <c r="G46" s="107"/>
      <c r="H46" s="107"/>
      <c r="I46" s="107"/>
      <c r="J46" s="107"/>
      <c r="K46" s="107"/>
      <c r="L46" s="107"/>
      <c r="M46" s="107"/>
    </row>
    <row r="48" spans="1:13">
      <c r="A48" s="39" t="s">
        <v>162</v>
      </c>
      <c r="B48" s="39"/>
      <c r="C48" s="39"/>
      <c r="D48" s="39"/>
      <c r="E48" s="39"/>
      <c r="F48" s="39"/>
      <c r="G48" s="39"/>
      <c r="H48" s="39"/>
      <c r="I48" s="39"/>
      <c r="J48" s="39"/>
      <c r="K48" s="39"/>
      <c r="L48" s="39"/>
      <c r="M48" s="39"/>
    </row>
    <row r="49" spans="1:13">
      <c r="A49" s="108"/>
      <c r="B49" s="108"/>
      <c r="C49" s="109" t="s">
        <v>163</v>
      </c>
      <c r="D49" s="109"/>
      <c r="E49" s="109"/>
      <c r="F49" s="108"/>
      <c r="G49" s="108"/>
      <c r="H49" s="108"/>
      <c r="I49" s="108"/>
      <c r="J49" s="108"/>
      <c r="K49" s="108"/>
      <c r="L49" s="108"/>
      <c r="M49" s="108"/>
    </row>
    <row r="50" spans="1:13">
      <c r="A50" s="108"/>
      <c r="B50" s="108"/>
      <c r="C50" s="108"/>
      <c r="D50" s="108"/>
      <c r="E50" s="108"/>
      <c r="F50" s="108"/>
      <c r="G50" s="108"/>
      <c r="H50" s="446" t="s">
        <v>164</v>
      </c>
      <c r="I50" s="446"/>
      <c r="J50" s="109"/>
      <c r="K50" s="109"/>
      <c r="L50" s="109"/>
      <c r="M50" s="109"/>
    </row>
    <row r="51" spans="1:13">
      <c r="A51" s="108"/>
      <c r="B51" s="108"/>
      <c r="C51" s="108"/>
      <c r="D51" s="108"/>
      <c r="E51" s="108"/>
      <c r="F51" s="108"/>
      <c r="G51" s="108"/>
      <c r="H51" s="108"/>
      <c r="I51" s="108"/>
      <c r="J51" s="110"/>
      <c r="K51" s="110"/>
      <c r="L51" s="110"/>
      <c r="M51" s="110"/>
    </row>
    <row r="52" spans="1:13">
      <c r="A52" s="108"/>
      <c r="B52" s="108"/>
      <c r="C52" s="108"/>
      <c r="D52" s="108"/>
      <c r="E52" s="108"/>
      <c r="F52" s="108"/>
      <c r="G52" s="108"/>
      <c r="H52" s="446" t="s">
        <v>165</v>
      </c>
      <c r="I52" s="446"/>
      <c r="J52" s="110"/>
      <c r="K52" s="110"/>
      <c r="L52" s="110"/>
      <c r="M52" s="110"/>
    </row>
    <row r="53" spans="1:13">
      <c r="A53" s="39" t="s">
        <v>166</v>
      </c>
      <c r="B53" s="39"/>
      <c r="C53" s="39"/>
      <c r="D53" s="39"/>
      <c r="E53" s="39"/>
      <c r="F53" s="39"/>
      <c r="G53" s="39"/>
      <c r="H53" s="39"/>
      <c r="I53" s="39"/>
      <c r="J53" s="39"/>
      <c r="K53" s="39"/>
      <c r="L53" s="39"/>
      <c r="M53" s="39"/>
    </row>
  </sheetData>
  <mergeCells count="37">
    <mergeCell ref="B16:D16"/>
    <mergeCell ref="E16:H16"/>
    <mergeCell ref="A2:M3"/>
    <mergeCell ref="A8:D8"/>
    <mergeCell ref="E8:I9"/>
    <mergeCell ref="J8:M8"/>
    <mergeCell ref="A9:D9"/>
    <mergeCell ref="J9:M9"/>
    <mergeCell ref="E10:E11"/>
    <mergeCell ref="G10:G11"/>
    <mergeCell ref="I10:I11"/>
    <mergeCell ref="B11:D12"/>
    <mergeCell ref="K11:M12"/>
    <mergeCell ref="A35:B35"/>
    <mergeCell ref="D35:E35"/>
    <mergeCell ref="A29:B29"/>
    <mergeCell ref="D29:E29"/>
    <mergeCell ref="G29:M29"/>
    <mergeCell ref="A30:B30"/>
    <mergeCell ref="D30:E30"/>
    <mergeCell ref="A31:B31"/>
    <mergeCell ref="D31:E31"/>
    <mergeCell ref="A32:B32"/>
    <mergeCell ref="D32:E32"/>
    <mergeCell ref="A33:B33"/>
    <mergeCell ref="D33:E33"/>
    <mergeCell ref="A34:B34"/>
    <mergeCell ref="A41:B41"/>
    <mergeCell ref="D41:E41"/>
    <mergeCell ref="H50:I50"/>
    <mergeCell ref="H52:I52"/>
    <mergeCell ref="A38:B38"/>
    <mergeCell ref="D38:E38"/>
    <mergeCell ref="A39:B39"/>
    <mergeCell ref="D39:E39"/>
    <mergeCell ref="A40:B40"/>
    <mergeCell ref="D40:E40"/>
  </mergeCells>
  <phoneticPr fontId="2"/>
  <pageMargins left="0.12" right="0.11"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A2" sqref="A2:M3"/>
    </sheetView>
  </sheetViews>
  <sheetFormatPr defaultRowHeight="13.5"/>
  <cols>
    <col min="1" max="1" width="8.625" style="34" customWidth="1"/>
    <col min="2" max="2" width="4.625" style="34" customWidth="1"/>
    <col min="3" max="4" width="12.625" style="34" customWidth="1"/>
    <col min="5" max="6" width="4.625" style="34" customWidth="1"/>
    <col min="7" max="7" width="5.625" style="34" customWidth="1"/>
    <col min="8" max="9" width="4.625" style="34" customWidth="1"/>
    <col min="10" max="13" width="9.125" style="34" customWidth="1"/>
    <col min="14" max="16384" width="9" style="34"/>
  </cols>
  <sheetData>
    <row r="1" spans="1:17" ht="24" customHeight="1">
      <c r="A1" s="33" t="s">
        <v>121</v>
      </c>
      <c r="B1" s="33"/>
    </row>
    <row r="2" spans="1:17" ht="24" customHeight="1">
      <c r="A2" s="466" t="s">
        <v>211</v>
      </c>
      <c r="B2" s="466"/>
      <c r="C2" s="466"/>
      <c r="D2" s="466"/>
      <c r="E2" s="466"/>
      <c r="F2" s="466"/>
      <c r="G2" s="466"/>
      <c r="H2" s="466"/>
      <c r="I2" s="466"/>
      <c r="J2" s="466"/>
      <c r="K2" s="466"/>
      <c r="L2" s="466"/>
      <c r="M2" s="466"/>
      <c r="N2" s="35"/>
      <c r="O2" s="35"/>
      <c r="P2" s="35"/>
      <c r="Q2" s="35"/>
    </row>
    <row r="3" spans="1:17" ht="24" customHeight="1">
      <c r="A3" s="466"/>
      <c r="B3" s="466"/>
      <c r="C3" s="466"/>
      <c r="D3" s="466"/>
      <c r="E3" s="466"/>
      <c r="F3" s="466"/>
      <c r="G3" s="466"/>
      <c r="H3" s="466"/>
      <c r="I3" s="466"/>
      <c r="J3" s="466"/>
      <c r="K3" s="466"/>
      <c r="L3" s="466"/>
      <c r="M3" s="466"/>
      <c r="N3" s="35"/>
      <c r="O3" s="35"/>
      <c r="P3" s="35"/>
      <c r="Q3" s="35"/>
    </row>
    <row r="4" spans="1:17" ht="24" customHeight="1">
      <c r="D4" s="35"/>
      <c r="E4" s="35"/>
    </row>
    <row r="5" spans="1:17" ht="24" customHeight="1">
      <c r="A5" s="36" t="s">
        <v>123</v>
      </c>
      <c r="B5" s="36"/>
      <c r="C5" s="36"/>
      <c r="D5" s="36"/>
      <c r="E5" s="36"/>
      <c r="F5" s="36"/>
      <c r="G5" s="36"/>
      <c r="H5" s="36"/>
      <c r="I5" s="36"/>
    </row>
    <row r="6" spans="1:17" s="38" customFormat="1" ht="24" customHeight="1">
      <c r="A6" s="37"/>
      <c r="B6" s="37"/>
      <c r="C6" s="37"/>
      <c r="D6" s="37"/>
      <c r="E6" s="37"/>
      <c r="F6" s="37"/>
      <c r="G6" s="37"/>
      <c r="H6" s="37"/>
      <c r="I6" s="37"/>
    </row>
    <row r="7" spans="1:17" s="38" customFormat="1" ht="24" customHeight="1" thickBot="1">
      <c r="A7" s="38" t="s">
        <v>124</v>
      </c>
    </row>
    <row r="8" spans="1:17" s="41" customFormat="1" ht="24" customHeight="1">
      <c r="A8" s="510" t="s">
        <v>125</v>
      </c>
      <c r="B8" s="469"/>
      <c r="C8" s="511"/>
      <c r="D8" s="511"/>
      <c r="E8" s="511" t="s">
        <v>212</v>
      </c>
      <c r="F8" s="511"/>
      <c r="G8" s="511"/>
      <c r="H8" s="511"/>
      <c r="I8" s="511"/>
      <c r="J8" s="511" t="s">
        <v>213</v>
      </c>
      <c r="K8" s="511"/>
      <c r="L8" s="511"/>
      <c r="M8" s="513"/>
      <c r="N8" s="40"/>
    </row>
    <row r="9" spans="1:17" s="41" customFormat="1" ht="24" customHeight="1">
      <c r="A9" s="514" t="s">
        <v>128</v>
      </c>
      <c r="B9" s="480"/>
      <c r="C9" s="512"/>
      <c r="D9" s="512"/>
      <c r="E9" s="512"/>
      <c r="F9" s="512"/>
      <c r="G9" s="512"/>
      <c r="H9" s="512"/>
      <c r="I9" s="512"/>
      <c r="J9" s="515" t="s">
        <v>214</v>
      </c>
      <c r="K9" s="479"/>
      <c r="L9" s="479"/>
      <c r="M9" s="516"/>
      <c r="N9" s="40"/>
    </row>
    <row r="10" spans="1:17" s="41" customFormat="1" ht="15" customHeight="1">
      <c r="A10" s="492" t="s">
        <v>0</v>
      </c>
      <c r="B10" s="493"/>
      <c r="C10" s="493"/>
      <c r="D10" s="494"/>
      <c r="E10" s="484"/>
      <c r="F10" s="45"/>
      <c r="G10" s="501" t="s">
        <v>215</v>
      </c>
      <c r="H10" s="46"/>
      <c r="I10" s="484"/>
      <c r="J10" s="503" t="s">
        <v>0</v>
      </c>
      <c r="K10" s="493"/>
      <c r="L10" s="493"/>
      <c r="M10" s="504"/>
      <c r="N10" s="40"/>
    </row>
    <row r="11" spans="1:17" s="41" customFormat="1" ht="15" customHeight="1">
      <c r="A11" s="495"/>
      <c r="B11" s="496"/>
      <c r="C11" s="496"/>
      <c r="D11" s="497"/>
      <c r="E11" s="488"/>
      <c r="F11" s="51"/>
      <c r="G11" s="502"/>
      <c r="H11" s="52"/>
      <c r="I11" s="488"/>
      <c r="J11" s="505"/>
      <c r="K11" s="496"/>
      <c r="L11" s="496"/>
      <c r="M11" s="506"/>
      <c r="N11" s="40"/>
    </row>
    <row r="12" spans="1:17" s="41" customFormat="1" ht="15" customHeight="1">
      <c r="A12" s="495"/>
      <c r="B12" s="496"/>
      <c r="C12" s="496"/>
      <c r="D12" s="497"/>
      <c r="E12" s="56" t="s">
        <v>132</v>
      </c>
      <c r="F12" s="51"/>
      <c r="G12" s="55" t="s">
        <v>215</v>
      </c>
      <c r="H12" s="52"/>
      <c r="I12" s="56" t="s">
        <v>132</v>
      </c>
      <c r="J12" s="505"/>
      <c r="K12" s="496"/>
      <c r="L12" s="496"/>
      <c r="M12" s="506"/>
      <c r="N12" s="40"/>
    </row>
    <row r="13" spans="1:17" s="41" customFormat="1" ht="15" customHeight="1" thickBot="1">
      <c r="A13" s="498"/>
      <c r="B13" s="499"/>
      <c r="C13" s="499"/>
      <c r="D13" s="500"/>
      <c r="E13" s="60" t="s">
        <v>216</v>
      </c>
      <c r="F13" s="61"/>
      <c r="G13" s="62" t="s">
        <v>215</v>
      </c>
      <c r="H13" s="63"/>
      <c r="I13" s="60" t="s">
        <v>216</v>
      </c>
      <c r="J13" s="507"/>
      <c r="K13" s="499"/>
      <c r="L13" s="499"/>
      <c r="M13" s="508"/>
      <c r="N13" s="40"/>
    </row>
    <row r="14" spans="1:17" s="41" customFormat="1" ht="25.5" customHeight="1"/>
    <row r="15" spans="1:17" ht="25.5" customHeight="1">
      <c r="A15" s="38" t="s">
        <v>217</v>
      </c>
    </row>
    <row r="16" spans="1:17" ht="25.5" customHeight="1">
      <c r="A16" s="123"/>
      <c r="B16" s="106"/>
      <c r="C16" s="106"/>
      <c r="D16" s="106"/>
      <c r="E16" s="106"/>
      <c r="F16" s="106"/>
      <c r="G16" s="106"/>
      <c r="H16" s="106"/>
      <c r="I16" s="106"/>
      <c r="J16" s="106"/>
      <c r="K16" s="106"/>
      <c r="L16" s="106"/>
      <c r="M16" s="123"/>
    </row>
    <row r="17" spans="1:13">
      <c r="A17" s="123"/>
      <c r="B17" s="107"/>
      <c r="C17" s="107"/>
      <c r="D17" s="107"/>
      <c r="E17" s="107"/>
      <c r="F17" s="107"/>
      <c r="G17" s="107"/>
      <c r="H17" s="107"/>
      <c r="I17" s="107"/>
      <c r="J17" s="107"/>
      <c r="K17" s="107"/>
      <c r="L17" s="107"/>
      <c r="M17" s="123"/>
    </row>
    <row r="18" spans="1:13">
      <c r="A18" s="123"/>
      <c r="B18" s="107"/>
      <c r="C18" s="107"/>
      <c r="D18" s="107"/>
      <c r="E18" s="107"/>
      <c r="F18" s="107"/>
      <c r="G18" s="107"/>
      <c r="H18" s="107"/>
      <c r="I18" s="107"/>
      <c r="J18" s="107"/>
      <c r="K18" s="107"/>
      <c r="L18" s="107"/>
      <c r="M18" s="123"/>
    </row>
    <row r="19" spans="1:13">
      <c r="A19" s="123"/>
      <c r="B19" s="107"/>
      <c r="C19" s="107"/>
      <c r="D19" s="107"/>
      <c r="E19" s="107"/>
      <c r="F19" s="107"/>
      <c r="G19" s="107"/>
      <c r="H19" s="107"/>
      <c r="I19" s="107"/>
      <c r="J19" s="107"/>
      <c r="K19" s="107"/>
      <c r="L19" s="107"/>
      <c r="M19" s="123"/>
    </row>
    <row r="20" spans="1:13">
      <c r="A20" s="123"/>
      <c r="B20" s="107"/>
      <c r="C20" s="107"/>
      <c r="D20" s="107"/>
      <c r="E20" s="107"/>
      <c r="F20" s="107"/>
      <c r="G20" s="107"/>
      <c r="H20" s="107"/>
      <c r="I20" s="107"/>
      <c r="J20" s="107"/>
      <c r="K20" s="107"/>
      <c r="L20" s="107"/>
      <c r="M20" s="123"/>
    </row>
    <row r="21" spans="1:13">
      <c r="A21" s="123"/>
      <c r="B21" s="107"/>
      <c r="C21" s="107"/>
      <c r="D21" s="107"/>
      <c r="E21" s="107"/>
      <c r="F21" s="107"/>
      <c r="G21" s="107"/>
      <c r="H21" s="107"/>
      <c r="I21" s="107"/>
      <c r="J21" s="107"/>
      <c r="K21" s="107"/>
      <c r="L21" s="107"/>
      <c r="M21" s="123"/>
    </row>
    <row r="22" spans="1:13">
      <c r="A22" s="123"/>
      <c r="B22" s="107"/>
      <c r="C22" s="107"/>
      <c r="D22" s="107"/>
      <c r="E22" s="107"/>
      <c r="F22" s="107"/>
      <c r="G22" s="107"/>
      <c r="H22" s="107"/>
      <c r="I22" s="107"/>
      <c r="J22" s="107"/>
      <c r="K22" s="107"/>
      <c r="L22" s="107"/>
      <c r="M22" s="123"/>
    </row>
    <row r="23" spans="1:13">
      <c r="A23" s="123"/>
      <c r="B23" s="107"/>
      <c r="C23" s="107"/>
      <c r="D23" s="107"/>
      <c r="E23" s="107"/>
      <c r="F23" s="107"/>
      <c r="G23" s="107"/>
      <c r="H23" s="107"/>
      <c r="I23" s="107"/>
      <c r="J23" s="107"/>
      <c r="K23" s="107"/>
      <c r="L23" s="107"/>
      <c r="M23" s="123"/>
    </row>
    <row r="24" spans="1:13">
      <c r="A24" s="123"/>
      <c r="B24" s="107"/>
      <c r="C24" s="107"/>
      <c r="D24" s="107"/>
      <c r="E24" s="107"/>
      <c r="F24" s="107"/>
      <c r="G24" s="107"/>
      <c r="H24" s="107"/>
      <c r="I24" s="107"/>
      <c r="J24" s="107"/>
      <c r="K24" s="107"/>
      <c r="L24" s="107"/>
      <c r="M24" s="123"/>
    </row>
    <row r="25" spans="1:13">
      <c r="A25" s="123"/>
      <c r="B25" s="107"/>
      <c r="C25" s="107"/>
      <c r="D25" s="107"/>
      <c r="E25" s="107"/>
      <c r="F25" s="107"/>
      <c r="G25" s="107"/>
      <c r="H25" s="107"/>
      <c r="I25" s="107"/>
      <c r="J25" s="107"/>
      <c r="K25" s="107"/>
      <c r="L25" s="107"/>
      <c r="M25" s="123"/>
    </row>
    <row r="26" spans="1:13">
      <c r="A26" s="123"/>
      <c r="B26" s="107"/>
      <c r="C26" s="107"/>
      <c r="D26" s="107"/>
      <c r="E26" s="107"/>
      <c r="F26" s="107"/>
      <c r="G26" s="107"/>
      <c r="H26" s="107"/>
      <c r="I26" s="107"/>
      <c r="J26" s="107"/>
      <c r="K26" s="107"/>
      <c r="L26" s="107"/>
      <c r="M26" s="123"/>
    </row>
    <row r="27" spans="1:13">
      <c r="A27" s="123"/>
      <c r="B27" s="107"/>
      <c r="C27" s="107"/>
      <c r="D27" s="107"/>
      <c r="E27" s="107"/>
      <c r="F27" s="107"/>
      <c r="G27" s="107"/>
      <c r="H27" s="107"/>
      <c r="I27" s="107"/>
      <c r="J27" s="107"/>
      <c r="K27" s="107"/>
      <c r="L27" s="107"/>
      <c r="M27" s="123"/>
    </row>
    <row r="28" spans="1:13">
      <c r="A28" s="123"/>
      <c r="B28" s="107"/>
      <c r="C28" s="107"/>
      <c r="D28" s="107"/>
      <c r="E28" s="107"/>
      <c r="F28" s="107"/>
      <c r="G28" s="107"/>
      <c r="H28" s="107"/>
      <c r="I28" s="107"/>
      <c r="J28" s="107"/>
      <c r="K28" s="107"/>
      <c r="L28" s="107"/>
      <c r="M28" s="123"/>
    </row>
    <row r="29" spans="1:13">
      <c r="A29" s="123"/>
      <c r="B29" s="107"/>
      <c r="C29" s="107"/>
      <c r="D29" s="107"/>
      <c r="E29" s="107"/>
      <c r="F29" s="107"/>
      <c r="G29" s="107"/>
      <c r="H29" s="107"/>
      <c r="I29" s="107"/>
      <c r="J29" s="107"/>
      <c r="K29" s="107"/>
      <c r="L29" s="107"/>
      <c r="M29" s="123"/>
    </row>
    <row r="30" spans="1:13">
      <c r="A30" s="123"/>
      <c r="B30" s="107"/>
      <c r="C30" s="107"/>
      <c r="D30" s="107"/>
      <c r="E30" s="107"/>
      <c r="F30" s="107"/>
      <c r="G30" s="107"/>
      <c r="H30" s="107"/>
      <c r="I30" s="107"/>
      <c r="J30" s="107"/>
      <c r="K30" s="107"/>
      <c r="L30" s="107"/>
      <c r="M30" s="123"/>
    </row>
    <row r="31" spans="1:13">
      <c r="A31" s="123"/>
      <c r="B31" s="107"/>
      <c r="C31" s="107"/>
      <c r="D31" s="107"/>
      <c r="E31" s="107"/>
      <c r="F31" s="107"/>
      <c r="G31" s="107"/>
      <c r="H31" s="107"/>
      <c r="I31" s="107"/>
      <c r="J31" s="107"/>
      <c r="K31" s="107"/>
      <c r="L31" s="107"/>
      <c r="M31" s="123"/>
    </row>
    <row r="32" spans="1:13">
      <c r="A32" s="123"/>
      <c r="B32" s="107"/>
      <c r="C32" s="107"/>
      <c r="D32" s="107"/>
      <c r="E32" s="107"/>
      <c r="F32" s="107"/>
      <c r="G32" s="107"/>
      <c r="H32" s="107"/>
      <c r="I32" s="107"/>
      <c r="J32" s="107"/>
      <c r="K32" s="107"/>
      <c r="L32" s="107"/>
      <c r="M32" s="123"/>
    </row>
    <row r="33" spans="1:13">
      <c r="A33" s="123"/>
      <c r="B33" s="107"/>
      <c r="C33" s="107"/>
      <c r="D33" s="107"/>
      <c r="E33" s="107"/>
      <c r="F33" s="107"/>
      <c r="G33" s="107"/>
      <c r="H33" s="107"/>
      <c r="I33" s="107"/>
      <c r="J33" s="107"/>
      <c r="K33" s="107"/>
      <c r="L33" s="107"/>
      <c r="M33" s="123"/>
    </row>
    <row r="34" spans="1:13">
      <c r="A34" s="123"/>
      <c r="B34" s="107"/>
      <c r="C34" s="107"/>
      <c r="D34" s="107"/>
      <c r="E34" s="107"/>
      <c r="F34" s="107"/>
      <c r="G34" s="107"/>
      <c r="H34" s="107"/>
      <c r="I34" s="107"/>
      <c r="J34" s="107"/>
      <c r="K34" s="107"/>
      <c r="L34" s="107"/>
      <c r="M34" s="123"/>
    </row>
    <row r="35" spans="1:13">
      <c r="F35" s="39"/>
      <c r="G35" s="39"/>
      <c r="H35" s="39"/>
      <c r="I35" s="39"/>
      <c r="J35" s="39"/>
      <c r="K35" s="39"/>
      <c r="L35" s="39"/>
      <c r="M35" s="39"/>
    </row>
    <row r="36" spans="1:13">
      <c r="A36" s="39" t="s">
        <v>162</v>
      </c>
      <c r="B36" s="39"/>
      <c r="C36" s="39"/>
      <c r="D36" s="39"/>
      <c r="E36" s="39"/>
      <c r="F36" s="39"/>
      <c r="G36" s="39"/>
      <c r="H36" s="39"/>
      <c r="I36" s="39"/>
      <c r="J36" s="39"/>
      <c r="K36" s="39"/>
      <c r="L36" s="39"/>
      <c r="M36" s="39"/>
    </row>
    <row r="37" spans="1:13">
      <c r="A37" s="108"/>
      <c r="B37" s="108"/>
      <c r="C37" s="109" t="s">
        <v>163</v>
      </c>
      <c r="D37" s="109"/>
      <c r="E37" s="109"/>
      <c r="F37" s="108"/>
      <c r="G37" s="108"/>
      <c r="H37" s="509"/>
      <c r="I37" s="509"/>
      <c r="J37" s="124"/>
      <c r="K37" s="124"/>
      <c r="L37" s="124"/>
      <c r="M37" s="124"/>
    </row>
    <row r="38" spans="1:13">
      <c r="A38" s="108"/>
      <c r="B38" s="108"/>
      <c r="C38" s="108"/>
      <c r="D38" s="108"/>
      <c r="E38" s="108"/>
      <c r="F38" s="108"/>
      <c r="G38" s="108"/>
      <c r="H38" s="124"/>
      <c r="I38" s="124"/>
      <c r="J38" s="124"/>
      <c r="K38" s="124"/>
      <c r="L38" s="124"/>
      <c r="M38" s="124"/>
    </row>
    <row r="39" spans="1:13">
      <c r="A39" s="108"/>
      <c r="B39" s="108"/>
      <c r="C39" s="108"/>
      <c r="D39" s="108"/>
      <c r="E39" s="108"/>
      <c r="F39" s="108"/>
      <c r="G39" s="108"/>
      <c r="H39" s="446" t="s">
        <v>165</v>
      </c>
      <c r="I39" s="446"/>
      <c r="J39" s="109"/>
      <c r="K39" s="109"/>
      <c r="L39" s="109"/>
      <c r="M39" s="109"/>
    </row>
    <row r="40" spans="1:13">
      <c r="A40" s="39" t="s">
        <v>166</v>
      </c>
      <c r="B40" s="39"/>
      <c r="C40" s="39"/>
      <c r="D40" s="39"/>
      <c r="E40" s="39"/>
      <c r="F40" s="39"/>
      <c r="G40" s="39"/>
      <c r="H40" s="39"/>
      <c r="I40" s="39"/>
      <c r="J40" s="39"/>
      <c r="K40" s="39"/>
      <c r="L40" s="39"/>
      <c r="M40" s="39"/>
    </row>
  </sheetData>
  <mergeCells count="13">
    <mergeCell ref="J10:M13"/>
    <mergeCell ref="H37:I37"/>
    <mergeCell ref="A2:M3"/>
    <mergeCell ref="A8:D8"/>
    <mergeCell ref="E8:I9"/>
    <mergeCell ref="J8:M8"/>
    <mergeCell ref="A9:D9"/>
    <mergeCell ref="J9:M9"/>
    <mergeCell ref="H39:I39"/>
    <mergeCell ref="A10:D13"/>
    <mergeCell ref="E10:E11"/>
    <mergeCell ref="G10:G11"/>
    <mergeCell ref="I10:I11"/>
  </mergeCells>
  <phoneticPr fontId="2"/>
  <pageMargins left="0.12" right="0.13"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G2"/>
    </sheetView>
  </sheetViews>
  <sheetFormatPr defaultRowHeight="13.5"/>
  <cols>
    <col min="1" max="1" width="5.625" customWidth="1"/>
    <col min="2" max="2" width="10.625" customWidth="1"/>
    <col min="3" max="3" width="15.625" customWidth="1"/>
    <col min="4" max="4" width="5.625" customWidth="1"/>
    <col min="5" max="7" width="15.625" customWidth="1"/>
  </cols>
  <sheetData>
    <row r="1" spans="1:7" ht="27.75" customHeight="1">
      <c r="A1" s="517" t="s">
        <v>267</v>
      </c>
      <c r="B1" s="517"/>
      <c r="C1" s="517"/>
      <c r="D1" s="517"/>
      <c r="E1" s="517"/>
      <c r="F1" s="517"/>
      <c r="G1" s="517"/>
    </row>
    <row r="2" spans="1:7" ht="27.75" customHeight="1" thickBot="1">
      <c r="A2" s="517" t="s">
        <v>233</v>
      </c>
      <c r="B2" s="517"/>
      <c r="C2" s="517"/>
      <c r="D2" s="517"/>
      <c r="E2" s="517"/>
      <c r="F2" s="517"/>
      <c r="G2" s="517"/>
    </row>
    <row r="3" spans="1:7" ht="27.75" customHeight="1" thickBot="1">
      <c r="A3" s="145" t="s">
        <v>239</v>
      </c>
      <c r="B3" s="146" t="s">
        <v>235</v>
      </c>
      <c r="C3" s="147" t="s">
        <v>236</v>
      </c>
      <c r="D3" s="148" t="s">
        <v>239</v>
      </c>
      <c r="E3" s="147" t="s">
        <v>0</v>
      </c>
      <c r="F3" s="149" t="s">
        <v>237</v>
      </c>
      <c r="G3" s="150" t="s">
        <v>238</v>
      </c>
    </row>
    <row r="4" spans="1:7" ht="27.75" customHeight="1">
      <c r="A4" s="151">
        <v>1</v>
      </c>
      <c r="B4" s="152"/>
      <c r="C4" s="153"/>
      <c r="D4" s="153"/>
      <c r="E4" s="153"/>
      <c r="F4" s="154"/>
      <c r="G4" s="155"/>
    </row>
    <row r="5" spans="1:7" ht="27.75" customHeight="1">
      <c r="A5" s="156">
        <v>2</v>
      </c>
      <c r="B5" s="157"/>
      <c r="C5" s="158"/>
      <c r="D5" s="158"/>
      <c r="E5" s="158"/>
      <c r="F5" s="159"/>
      <c r="G5" s="160"/>
    </row>
    <row r="6" spans="1:7" ht="27.75" customHeight="1">
      <c r="A6" s="156">
        <v>3</v>
      </c>
      <c r="B6" s="152"/>
      <c r="C6" s="158"/>
      <c r="D6" s="158"/>
      <c r="E6" s="158"/>
      <c r="F6" s="154"/>
      <c r="G6" s="160"/>
    </row>
    <row r="7" spans="1:7" ht="27.75" customHeight="1">
      <c r="A7" s="156">
        <v>4</v>
      </c>
      <c r="B7" s="157"/>
      <c r="C7" s="158"/>
      <c r="D7" s="158"/>
      <c r="E7" s="158"/>
      <c r="F7" s="159"/>
      <c r="G7" s="160"/>
    </row>
    <row r="8" spans="1:7" ht="27.75" customHeight="1">
      <c r="A8" s="156">
        <v>5</v>
      </c>
      <c r="B8" s="157"/>
      <c r="C8" s="158"/>
      <c r="D8" s="158"/>
      <c r="E8" s="158"/>
      <c r="F8" s="154"/>
      <c r="G8" s="160"/>
    </row>
    <row r="9" spans="1:7" ht="27.75" customHeight="1">
      <c r="A9" s="156">
        <v>6</v>
      </c>
      <c r="B9" s="157"/>
      <c r="C9" s="158"/>
      <c r="D9" s="158"/>
      <c r="E9" s="158"/>
      <c r="F9" s="159"/>
      <c r="G9" s="160"/>
    </row>
    <row r="10" spans="1:7" ht="27.75" customHeight="1">
      <c r="A10" s="156">
        <v>7</v>
      </c>
      <c r="B10" s="152"/>
      <c r="C10" s="158"/>
      <c r="D10" s="158"/>
      <c r="E10" s="158"/>
      <c r="F10" s="159"/>
      <c r="G10" s="160"/>
    </row>
    <row r="11" spans="1:7" ht="27.75" customHeight="1">
      <c r="A11" s="156">
        <v>8</v>
      </c>
      <c r="B11" s="161"/>
      <c r="C11" s="162"/>
      <c r="D11" s="162"/>
      <c r="E11" s="162"/>
      <c r="F11" s="163"/>
      <c r="G11" s="160"/>
    </row>
    <row r="12" spans="1:7" ht="27.75" customHeight="1">
      <c r="A12" s="156">
        <v>9</v>
      </c>
      <c r="B12" s="157"/>
      <c r="C12" s="158"/>
      <c r="D12" s="158"/>
      <c r="E12" s="158"/>
      <c r="F12" s="159"/>
      <c r="G12" s="160"/>
    </row>
    <row r="13" spans="1:7" ht="27.75" customHeight="1">
      <c r="A13" s="156">
        <v>10</v>
      </c>
      <c r="B13" s="152"/>
      <c r="C13" s="158"/>
      <c r="D13" s="158"/>
      <c r="E13" s="158"/>
      <c r="F13" s="159"/>
      <c r="G13" s="160"/>
    </row>
    <row r="14" spans="1:7" ht="27.75" customHeight="1">
      <c r="A14" s="156">
        <v>11</v>
      </c>
      <c r="B14" s="164"/>
      <c r="C14" s="162"/>
      <c r="D14" s="165"/>
      <c r="E14" s="162"/>
      <c r="F14" s="163"/>
      <c r="G14" s="166"/>
    </row>
    <row r="15" spans="1:7" ht="27.75" customHeight="1">
      <c r="A15" s="156">
        <v>12</v>
      </c>
      <c r="B15" s="157"/>
      <c r="C15" s="158"/>
      <c r="D15" s="158"/>
      <c r="E15" s="158"/>
      <c r="F15" s="154"/>
      <c r="G15" s="160"/>
    </row>
    <row r="16" spans="1:7" ht="27.75" customHeight="1">
      <c r="A16" s="156">
        <v>13</v>
      </c>
      <c r="B16" s="157"/>
      <c r="C16" s="158"/>
      <c r="D16" s="158"/>
      <c r="E16" s="158"/>
      <c r="F16" s="154"/>
      <c r="G16" s="160"/>
    </row>
    <row r="17" spans="1:7" ht="27.75" customHeight="1">
      <c r="A17" s="156">
        <v>14</v>
      </c>
      <c r="B17" s="157"/>
      <c r="C17" s="158"/>
      <c r="D17" s="158"/>
      <c r="E17" s="158"/>
      <c r="F17" s="154"/>
      <c r="G17" s="160"/>
    </row>
    <row r="18" spans="1:7" ht="27.75" customHeight="1">
      <c r="A18" s="156">
        <v>15</v>
      </c>
      <c r="B18" s="157"/>
      <c r="C18" s="158"/>
      <c r="D18" s="158"/>
      <c r="E18" s="158"/>
      <c r="F18" s="159"/>
      <c r="G18" s="160"/>
    </row>
    <row r="19" spans="1:7" ht="27.75" customHeight="1">
      <c r="A19" s="156">
        <v>16</v>
      </c>
      <c r="B19" s="157"/>
      <c r="C19" s="158"/>
      <c r="D19" s="158"/>
      <c r="E19" s="158"/>
      <c r="F19" s="159"/>
      <c r="G19" s="160"/>
    </row>
    <row r="20" spans="1:7" ht="27.75" customHeight="1">
      <c r="A20" s="156">
        <v>17</v>
      </c>
      <c r="B20" s="157"/>
      <c r="C20" s="158"/>
      <c r="D20" s="158"/>
      <c r="E20" s="158"/>
      <c r="F20" s="159"/>
      <c r="G20" s="160"/>
    </row>
    <row r="21" spans="1:7" ht="27.75" customHeight="1">
      <c r="A21" s="156">
        <v>18</v>
      </c>
      <c r="B21" s="157"/>
      <c r="C21" s="158"/>
      <c r="D21" s="158"/>
      <c r="E21" s="158"/>
      <c r="F21" s="159"/>
      <c r="G21" s="160"/>
    </row>
    <row r="22" spans="1:7" ht="27.75" customHeight="1">
      <c r="A22" s="156">
        <v>19</v>
      </c>
      <c r="B22" s="157"/>
      <c r="C22" s="158"/>
      <c r="D22" s="158"/>
      <c r="E22" s="158"/>
      <c r="F22" s="154"/>
      <c r="G22" s="160"/>
    </row>
    <row r="23" spans="1:7" ht="27.75" customHeight="1">
      <c r="A23" s="167">
        <v>20</v>
      </c>
      <c r="B23" s="157"/>
      <c r="C23" s="158"/>
      <c r="D23" s="158"/>
      <c r="E23" s="158"/>
      <c r="F23" s="154"/>
      <c r="G23" s="160"/>
    </row>
    <row r="24" spans="1:7" ht="27.75" customHeight="1">
      <c r="A24" s="168">
        <v>21</v>
      </c>
      <c r="B24" s="169"/>
      <c r="C24" s="158"/>
      <c r="D24" s="158"/>
      <c r="E24" s="158"/>
      <c r="F24" s="159"/>
      <c r="G24" s="160"/>
    </row>
    <row r="25" spans="1:7" ht="27.75" customHeight="1">
      <c r="A25" s="167">
        <v>22</v>
      </c>
      <c r="B25" s="169"/>
      <c r="C25" s="158"/>
      <c r="D25" s="158"/>
      <c r="E25" s="158"/>
      <c r="F25" s="154"/>
      <c r="G25" s="160"/>
    </row>
    <row r="26" spans="1:7" ht="27.75" customHeight="1">
      <c r="A26" s="168">
        <v>23</v>
      </c>
      <c r="B26" s="169"/>
      <c r="C26" s="158"/>
      <c r="D26" s="158"/>
      <c r="E26" s="158"/>
      <c r="F26" s="154"/>
      <c r="G26" s="160"/>
    </row>
    <row r="27" spans="1:7" ht="27.75" customHeight="1">
      <c r="A27" s="167">
        <v>24</v>
      </c>
      <c r="B27" s="169"/>
      <c r="C27" s="158"/>
      <c r="D27" s="158"/>
      <c r="E27" s="158"/>
      <c r="F27" s="154"/>
      <c r="G27" s="160"/>
    </row>
    <row r="28" spans="1:7" ht="27.75" customHeight="1" thickBot="1">
      <c r="A28" s="170">
        <v>25</v>
      </c>
      <c r="B28" s="171"/>
      <c r="C28" s="172"/>
      <c r="D28" s="172"/>
      <c r="E28" s="172"/>
      <c r="F28" s="173"/>
      <c r="G28" s="174"/>
    </row>
    <row r="29" spans="1:7" ht="27.75" customHeight="1">
      <c r="A29" s="175"/>
      <c r="B29" s="175"/>
      <c r="C29" s="175"/>
      <c r="D29" s="175"/>
      <c r="E29" s="175"/>
      <c r="F29" s="175"/>
      <c r="G29" s="175"/>
    </row>
    <row r="30" spans="1:7" ht="27.75" customHeight="1">
      <c r="A30" s="175"/>
      <c r="B30" s="175"/>
      <c r="C30" s="175"/>
      <c r="D30" s="175"/>
      <c r="E30" s="175"/>
      <c r="F30" s="175"/>
      <c r="G30" s="175"/>
    </row>
    <row r="31" spans="1:7" ht="27.75" customHeight="1"/>
    <row r="32" spans="1:7" ht="27.75" customHeight="1"/>
  </sheetData>
  <mergeCells count="2">
    <mergeCell ref="A1:G1"/>
    <mergeCell ref="A2:G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日程表  (７チーム)</vt:lpstr>
      <vt:lpstr>総合順位</vt:lpstr>
      <vt:lpstr>リーグ表</vt:lpstr>
      <vt:lpstr>メンバー表</vt:lpstr>
      <vt:lpstr>本部運営マニュアル</vt:lpstr>
      <vt:lpstr>マネージャーズミーティング</vt:lpstr>
      <vt:lpstr>審判報告書</vt:lpstr>
      <vt:lpstr>重要事項報告書</vt:lpstr>
      <vt:lpstr>警告・退場者リスト</vt:lpstr>
      <vt:lpstr>試合結果報告書</vt:lpstr>
      <vt:lpstr>Sheet1</vt:lpstr>
      <vt:lpstr>総合順位!Print_Area</vt:lpstr>
      <vt:lpstr>'日程表  (７チーム)'!Print_Area</vt:lpstr>
    </vt:vector>
  </TitlesOfParts>
  <Company>さくら保育園</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hori</dc:creator>
  <cp:lastModifiedBy>user</cp:lastModifiedBy>
  <cp:lastPrinted>2013-01-12T08:03:41Z</cp:lastPrinted>
  <dcterms:created xsi:type="dcterms:W3CDTF">2008-09-17T03:30:59Z</dcterms:created>
  <dcterms:modified xsi:type="dcterms:W3CDTF">2013-01-23T10:48:19Z</dcterms:modified>
</cp:coreProperties>
</file>